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20" firstSheet="1" activeTab="2"/>
  </bookViews>
  <sheets>
    <sheet name="budynki   4" sheetId="1" r:id="rId1"/>
    <sheet name="elektronika wykaz szczeg  7" sheetId="2" r:id="rId2"/>
    <sheet name="komunikacja   9" sheetId="3" r:id="rId3"/>
    <sheet name="szkodowość do 2009  10" sheetId="4" r:id="rId4"/>
    <sheet name="szkodowość 2010 -2011 zal 10" sheetId="5" r:id="rId5"/>
    <sheet name="zestawienie grup I-VIII  5" sheetId="6" r:id="rId6"/>
    <sheet name="zestawienie elektroniki  8 " sheetId="7" r:id="rId7"/>
    <sheet name="wykaz mienie UM 6 " sheetId="8" r:id="rId8"/>
    <sheet name="informacje ogolne 11" sheetId="9" r:id="rId9"/>
    <sheet name="statki 12" sheetId="10" r:id="rId10"/>
  </sheets>
  <externalReferences>
    <externalReference r:id="rId13"/>
    <externalReference r:id="rId14"/>
  </externalReferences>
  <definedNames>
    <definedName name="_xlnm.Print_Area" localSheetId="0">'budynki   4'!$A$1:$K$297</definedName>
    <definedName name="_xlnm.Print_Area" localSheetId="2">'komunikacja   9'!$A$1:$W$60</definedName>
    <definedName name="_xlnm.Print_Area" localSheetId="9">'statki 12'!$A$1:$M$28</definedName>
    <definedName name="_xlnm.Print_Area" localSheetId="4">'szkodowość 2010 -2011 zal 10'!$A$1:$E$34</definedName>
    <definedName name="_xlnm.Print_Area" localSheetId="6">'zestawienie elektroniki  8 '!$A$1:$E$25</definedName>
    <definedName name="_xlnm.Print_Area" localSheetId="5">'zestawienie grup I-VIII  5'!$A$1:$M$25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393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<sst xmlns="http://schemas.openxmlformats.org/spreadsheetml/2006/main" count="3519" uniqueCount="1914">
  <si>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</si>
  <si>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</si>
  <si>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</si>
  <si>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</si>
  <si>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</si>
  <si>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</si>
  <si>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 xml:space="preserve">        Z VAT / Bez VAT</t>
  </si>
  <si>
    <t>Okres ubezpieczenia OC i NW</t>
  </si>
  <si>
    <t>Okres ubezpieczenia AC i KR</t>
  </si>
  <si>
    <t>Od</t>
  </si>
  <si>
    <t>Do</t>
  </si>
  <si>
    <t xml:space="preserve">1.Urząd Miasta </t>
  </si>
  <si>
    <t>Toyota</t>
  </si>
  <si>
    <t>Avensis</t>
  </si>
  <si>
    <t>SB1BA56L5DE093481</t>
  </si>
  <si>
    <t>NIL 69UW</t>
  </si>
  <si>
    <t>osobowy</t>
  </si>
  <si>
    <t>tak</t>
  </si>
  <si>
    <t>nie</t>
  </si>
  <si>
    <t xml:space="preserve"> z VAT </t>
  </si>
  <si>
    <t>02.09.2012</t>
  </si>
  <si>
    <t>Skoda</t>
  </si>
  <si>
    <t>Felicja</t>
  </si>
  <si>
    <t>TMBEHH653YX279003</t>
  </si>
  <si>
    <t>NIL A 200</t>
  </si>
  <si>
    <t>2.Ochotnicza Straż Pożarna w Iławie</t>
  </si>
  <si>
    <t>Jelcz 005</t>
  </si>
  <si>
    <t>NIL 70AY</t>
  </si>
  <si>
    <t>Specjalny</t>
  </si>
  <si>
    <t>17.02.2011</t>
  </si>
  <si>
    <t>31.12.2011</t>
  </si>
  <si>
    <t>SUL352417X0013947</t>
  </si>
  <si>
    <t>NIL80WJ</t>
  </si>
  <si>
    <t>12.02.2011</t>
  </si>
  <si>
    <t>Mercedes Benz</t>
  </si>
  <si>
    <t>290GD</t>
  </si>
  <si>
    <t>WDB46133817093502</t>
  </si>
  <si>
    <t>NIL 04114</t>
  </si>
  <si>
    <t>Osobowo terenowy</t>
  </si>
  <si>
    <t>31.12.2010</t>
  </si>
  <si>
    <t>Przyczepa podłodziowa</t>
  </si>
  <si>
    <t>SV9PC00A30GK1052</t>
  </si>
  <si>
    <t>NIL Y487</t>
  </si>
  <si>
    <t>18.08.2003</t>
  </si>
  <si>
    <t>UH2000CE78P259570</t>
  </si>
  <si>
    <t>NIL 44UT</t>
  </si>
  <si>
    <t xml:space="preserve">3.Miejski  Ośrodek Pomocy Społecznej </t>
  </si>
  <si>
    <t>RENUALT</t>
  </si>
  <si>
    <t>TRAFIC</t>
  </si>
  <si>
    <t>VF1JLB4867V287912</t>
  </si>
  <si>
    <t>NIL 12LX</t>
  </si>
  <si>
    <t>OSOBOWO-TOWAROWY</t>
  </si>
  <si>
    <t>8.12.2011</t>
  </si>
  <si>
    <t xml:space="preserve">z VAT </t>
  </si>
  <si>
    <t>KANGOO</t>
  </si>
  <si>
    <t>VF1FC07AF29/798360</t>
  </si>
  <si>
    <t>NIL 40 AL.</t>
  </si>
  <si>
    <t>CIĘŻAROWY</t>
  </si>
  <si>
    <t xml:space="preserve">DAEWOO </t>
  </si>
  <si>
    <t>SUPTF48CDW143072</t>
  </si>
  <si>
    <t>NIL 87 UG</t>
  </si>
  <si>
    <t>OSOBOWY</t>
  </si>
  <si>
    <t>SKUTER</t>
  </si>
  <si>
    <t>BENHACKER</t>
  </si>
  <si>
    <t>INWAL</t>
  </si>
  <si>
    <t>STERLING</t>
  </si>
  <si>
    <t>FPREST</t>
  </si>
  <si>
    <t xml:space="preserve">4.Iławskie  Centrum Sportu, Turystyki i Rekreacji </t>
  </si>
  <si>
    <t xml:space="preserve">FORD,  </t>
  </si>
  <si>
    <t>TRANSIT, VAN, 9 OSOBOWY</t>
  </si>
  <si>
    <t>WF0LXXGGVLVB17367</t>
  </si>
  <si>
    <t>NIL 52MK</t>
  </si>
  <si>
    <t>2496CM3, 56 KW</t>
  </si>
  <si>
    <t>03.09.1997</t>
  </si>
  <si>
    <t>29.03.2011</t>
  </si>
  <si>
    <t>2650 kg</t>
  </si>
  <si>
    <t>NIE</t>
  </si>
  <si>
    <t>centralny zamek, autoalarm</t>
  </si>
  <si>
    <t>z VAT</t>
  </si>
  <si>
    <t>Traktor kompaktowy 
New Holland TZ24</t>
  </si>
  <si>
    <t>TZ24</t>
  </si>
  <si>
    <t>traktor kompaktowy</t>
  </si>
  <si>
    <t>1005 CM3</t>
  </si>
  <si>
    <t>-</t>
  </si>
  <si>
    <t>1250 kg</t>
  </si>
  <si>
    <t>zamykany hangar na placu dozorowanym</t>
  </si>
  <si>
    <t xml:space="preserve">5.Iławskie  Centrum Kultury </t>
  </si>
  <si>
    <t>FORD</t>
  </si>
  <si>
    <t>TRANSIT            FT100 SD</t>
  </si>
  <si>
    <t>WFOLXXGGVLXL94842</t>
  </si>
  <si>
    <t>NIL S872</t>
  </si>
  <si>
    <t>SAM. CIĘŻAROWY</t>
  </si>
  <si>
    <t>2496 ccm</t>
  </si>
  <si>
    <t>13.07.1999</t>
  </si>
  <si>
    <t>Autoalarm + 2 piloty</t>
  </si>
  <si>
    <t>6.Straż Miejska w Iławie</t>
  </si>
  <si>
    <t>Renault</t>
  </si>
  <si>
    <t>Kangoo</t>
  </si>
  <si>
    <t>VF1KC0AAF20381188</t>
  </si>
  <si>
    <t>OTI1717</t>
  </si>
  <si>
    <t>ciężarowy</t>
  </si>
  <si>
    <t>26.08.1999</t>
  </si>
  <si>
    <t>1150kg</t>
  </si>
  <si>
    <t xml:space="preserve">8. Iławskie Wodociagi Sp.z o.o. </t>
  </si>
  <si>
    <t>Volkswagen  Bus</t>
  </si>
  <si>
    <t>ciężarowy bus</t>
  </si>
  <si>
    <t>WV2ZZZ70Z3X089340</t>
  </si>
  <si>
    <t>Pogotowie wodociągowe</t>
  </si>
  <si>
    <t xml:space="preserve"> bez  VAT </t>
  </si>
  <si>
    <t>WV3ZZZ7JZ6X004641</t>
  </si>
  <si>
    <t>NIL65VV</t>
  </si>
  <si>
    <t>WY3ZZZ7JZ6X004393</t>
  </si>
  <si>
    <t>NIL66VV</t>
  </si>
  <si>
    <t>Pogotowie Kanalizacyjne</t>
  </si>
  <si>
    <t>WY3ZZZ7JZ5X017200</t>
  </si>
  <si>
    <t>NIL27FR</t>
  </si>
  <si>
    <t>JCB-4 cx</t>
  </si>
  <si>
    <t>Koparko-ładowarka</t>
  </si>
  <si>
    <t>JCP4CXSMC60976355</t>
  </si>
  <si>
    <t>b/n</t>
  </si>
  <si>
    <t>Koparko-spycharka</t>
  </si>
  <si>
    <t>JCP4CXSMA71328472</t>
  </si>
  <si>
    <t>JCB-3 cx</t>
  </si>
  <si>
    <t>AKS1092U595578</t>
  </si>
  <si>
    <t>Renault Kango</t>
  </si>
  <si>
    <t>VF1KCR8BF32804541</t>
  </si>
  <si>
    <t>NIL33SC</t>
  </si>
  <si>
    <t>Osobowo-ciężarowy</t>
  </si>
  <si>
    <t>Alarm</t>
  </si>
  <si>
    <t>Peugeot Partner</t>
  </si>
  <si>
    <t>Samochód osobowy</t>
  </si>
  <si>
    <t>VF3GJ9HXc95256424</t>
  </si>
  <si>
    <t>NIL05177</t>
  </si>
  <si>
    <t>Osobowy</t>
  </si>
  <si>
    <t>06.04.2012</t>
  </si>
  <si>
    <t>Blokada skrzyni biegów</t>
  </si>
  <si>
    <t>Polonez</t>
  </si>
  <si>
    <t>Truck</t>
  </si>
  <si>
    <t>SUPB16CEJVN060716</t>
  </si>
  <si>
    <t>OLV1587</t>
  </si>
  <si>
    <t>Ciężarowo-osobowy</t>
  </si>
  <si>
    <t>Ursus</t>
  </si>
  <si>
    <t>Ciągnik rolniczy</t>
  </si>
  <si>
    <t>OLH8009</t>
  </si>
  <si>
    <t>Rolniczy</t>
  </si>
  <si>
    <t>10.10.2011</t>
  </si>
  <si>
    <t>OLH8035</t>
  </si>
  <si>
    <t>17.08.2012</t>
  </si>
  <si>
    <t>Star 200</t>
  </si>
  <si>
    <t>Asenizacyjny</t>
  </si>
  <si>
    <t>ONB9959</t>
  </si>
  <si>
    <t>Beczkowóz</t>
  </si>
  <si>
    <t>Premium
Asenizacyjny</t>
  </si>
  <si>
    <t>VF622ACB000002727</t>
  </si>
  <si>
    <t>NIL 02616</t>
  </si>
  <si>
    <t>DAF</t>
  </si>
  <si>
    <t>CF6X4/ZWR</t>
  </si>
  <si>
    <t>XLRAT85MC7E762334</t>
  </si>
  <si>
    <t>NIL 15PL</t>
  </si>
  <si>
    <t>Ciężarowy Wywrotka</t>
  </si>
  <si>
    <t>Ciągnik Rolniczy</t>
  </si>
  <si>
    <t>OLH 9518</t>
  </si>
  <si>
    <t>FSC STAR-200</t>
  </si>
  <si>
    <t>Ciężarowy</t>
  </si>
  <si>
    <t>ONT4058</t>
  </si>
  <si>
    <t>Fiat</t>
  </si>
  <si>
    <t>Panda  Van</t>
  </si>
  <si>
    <t>ZFA16900000506646</t>
  </si>
  <si>
    <t>NIL 54WA</t>
  </si>
  <si>
    <t>Wiola</t>
  </si>
  <si>
    <t>W6001204</t>
  </si>
  <si>
    <t>SUL060B0040002602</t>
  </si>
  <si>
    <t>NIL Y894</t>
  </si>
  <si>
    <t>przyczepa</t>
  </si>
  <si>
    <t>Niewiadów</t>
  </si>
  <si>
    <t>wuko</t>
  </si>
  <si>
    <t>SWNB7500010011999</t>
  </si>
  <si>
    <t>OLY 6641</t>
  </si>
  <si>
    <t>SWNB75000V0002814</t>
  </si>
  <si>
    <t>NIL P590</t>
  </si>
  <si>
    <t>przyczepa beczka</t>
  </si>
  <si>
    <t>Autosan</t>
  </si>
  <si>
    <t>OLY 2107</t>
  </si>
  <si>
    <t>Przyczepa</t>
  </si>
  <si>
    <t>dłużycowa</t>
  </si>
  <si>
    <t>NIL P668</t>
  </si>
  <si>
    <t>OLL-0767</t>
  </si>
  <si>
    <t>NIL03865</t>
  </si>
  <si>
    <t>Meprozet</t>
  </si>
  <si>
    <t>F527</t>
  </si>
  <si>
    <t>MEPO81843</t>
  </si>
  <si>
    <t>NIL 19VU</t>
  </si>
  <si>
    <t>beczkowóz</t>
  </si>
  <si>
    <t>Załącznik nr 10</t>
  </si>
  <si>
    <t xml:space="preserve">IX. 2008 szkoda w pojeździe nr rej. NILA200- szkoda wypłacona z AC- kwota 2 786,50 zł.IX.2009-stłuczenie szyby w budynku ratusza, szkoda wypłacona z polisy 90100291623 na kwotę 61 zł.  </t>
  </si>
  <si>
    <t xml:space="preserve">2006 - kradzież monitora - 680,40zł(wysokość szkody), 2008 - zalanie sufitu i ściany w stołówce  - 1827,16 zł (wysokość szkody). 2009-przepięcie alarmu w budynku przy ulicy Grunwaldzkiej 6a (3708,8 zł.),przepięcie alarmu w budynku przy ulicy Obrońców Westerplatte 5 (2285,06 zł.) </t>
  </si>
  <si>
    <t>włamanie do budynku rok 2007, wysokość szkody - 1 718,50; XI. 2008- znieszczenie mienia- wypłata odszkodowania w kwocie 622,00 zł,</t>
  </si>
  <si>
    <t>winda</t>
  </si>
  <si>
    <t>ul. Obr. Westerplatte 5</t>
  </si>
  <si>
    <t>wiaty</t>
  </si>
  <si>
    <t xml:space="preserve">wartość odtworzeniowa </t>
  </si>
  <si>
    <t>Zestaw kom. Semprom + moni</t>
  </si>
  <si>
    <t>KserokopiarkaSharp</t>
  </si>
  <si>
    <t>Zestaw kom. Momi LCD</t>
  </si>
  <si>
    <t>Komputer Mustang 2, oprogr.+monitor</t>
  </si>
  <si>
    <t>lokale w budynku</t>
  </si>
  <si>
    <t>Silnik: YAMAHA F115AETL</t>
  </si>
  <si>
    <t>rok 2008</t>
  </si>
  <si>
    <t>rok 1995</t>
  </si>
  <si>
    <t>Nr seryjny: 10</t>
  </si>
  <si>
    <t>Nr seryjny: 1092107</t>
  </si>
  <si>
    <t>Ponton RIB 450</t>
  </si>
  <si>
    <t>Nr seryjny: C 0045D03</t>
  </si>
  <si>
    <t>rok 2003</t>
  </si>
  <si>
    <t>Silnik zaburtowy Honda EPA Standard</t>
  </si>
  <si>
    <t>Nr seryjny: S 001067</t>
  </si>
  <si>
    <t>Moc: 30 KW</t>
  </si>
  <si>
    <t>Moc: 115 KM</t>
  </si>
  <si>
    <t>2 osoby</t>
  </si>
  <si>
    <t xml:space="preserve">4 osoby </t>
  </si>
  <si>
    <t xml:space="preserve">obsługuje 2 kapitanów zatrudnionych na podstawie umowy zlecenia </t>
  </si>
  <si>
    <t xml:space="preserve">Sprzęt pływający w czasie sezonu stacjonuje w Międzyszkolnym Ośrodku Sportów Wodnych w Iławie ul. Chodkiewicza 5. Teren ogrodzony. Ośrodek zatrudnia dozorcę na zmianę nocną. W czasie dnia na terenie przebywają bosmani oraz kadra szkoleniowa. Silniki zabezpieczone są linką stalową do kadłuba łodzi i zamknięte na kłódkę antywłamaniową.
 Poza sezonem sprzęt pływający stacjonuje w garażach OSP w Iławie ul. Wojska Polskiego 29. Zabezpieczenie – bramy opuszczane sterowane elektrycznie i radiowo
</t>
  </si>
  <si>
    <t>prefabrykowane- wielki blok</t>
  </si>
  <si>
    <t>prefabrykowane sprężone</t>
  </si>
  <si>
    <t>prefabrykowany- płyty korytkowe (pokrycie -papa termozgrzewalna)</t>
  </si>
  <si>
    <t>płyta OSB- papa termozgrzewalna</t>
  </si>
  <si>
    <t>Tablica multimedialna - 1 szt.</t>
  </si>
  <si>
    <t>08/2011</t>
  </si>
  <si>
    <t>Komputer przenośny (Notebook) - 11 szt</t>
  </si>
  <si>
    <t xml:space="preserve">Komputer przenośny (Notebook) - 1 szt. </t>
  </si>
  <si>
    <r>
      <rPr>
        <b/>
        <i/>
        <sz val="9"/>
        <rFont val="Verdana"/>
        <family val="2"/>
      </rPr>
      <t>Monitoring</t>
    </r>
    <r>
      <rPr>
        <i/>
        <sz val="9"/>
        <rFont val="Verdana"/>
        <family val="2"/>
      </rPr>
      <t xml:space="preserve"> - rejestrator cyfrowy, dysk, 6 kamer, 3 obiektywy, monitor 17", 2 zasilacze, 3 obudowy - urządzenie zainstalowane jest wewnątrz budynku.</t>
    </r>
  </si>
  <si>
    <r>
      <rPr>
        <b/>
        <i/>
        <sz val="10"/>
        <rFont val="Arial"/>
        <family val="2"/>
      </rPr>
      <t>Monitoring</t>
    </r>
    <r>
      <rPr>
        <sz val="10"/>
        <rFont val="Arial"/>
        <family val="2"/>
      </rPr>
      <t>- 8 szt. kamer wew. BCS-VP330 HC 35</t>
    </r>
  </si>
  <si>
    <t>Data szkody</t>
  </si>
  <si>
    <t>Kwota
wypłacona</t>
  </si>
  <si>
    <t>Kwota
rezerwy</t>
  </si>
  <si>
    <t>Miejski Ośrodek Pomocy Społecznej  14-200 Iława, ul. Grunwaldzka 6a</t>
  </si>
  <si>
    <t>Zalanie</t>
  </si>
  <si>
    <t>0.00</t>
  </si>
  <si>
    <t>Urząd Miasta Iławy  14-200 Iława ul. Niepodległości 13</t>
  </si>
  <si>
    <t>uszkodzenie elewacji budynku</t>
  </si>
  <si>
    <t>spalona część elewacji</t>
  </si>
  <si>
    <t>Iławskie Centrum Kultury 14-200 Iława ul. Niepodległości 13a</t>
  </si>
  <si>
    <t>Ośrodek Psychoedukacji, Profilaktyki Uzależnień i Pomocy Rodzinie, 14-200 Iława ul. Chełmska 1</t>
  </si>
  <si>
    <t>Wybite 2 szyby w Urzędzie Stanu Cywilnego</t>
  </si>
  <si>
    <t>Samorządowa szkoła Podstawowa nr 4   14-200 Iława ul. Skłodowskiej 31</t>
  </si>
  <si>
    <t>Stłuczenie porcelanowej spłuczki kompaktu WC</t>
  </si>
  <si>
    <t>Przedszkole Miejskie nr 5  14-200 Iława ul. Andersa 8a</t>
  </si>
  <si>
    <t>wybita szyba</t>
  </si>
  <si>
    <t>Zakład Komunikacji Miejskiej Sp.zo.o. 14-200 Iława ul. Wojska Polskiego 29</t>
  </si>
  <si>
    <t>szyba wiaty przystankowej ul. Ostródzka</t>
  </si>
  <si>
    <t>szyba wiaty przystankowej ul. Sobieskiego</t>
  </si>
  <si>
    <t>szyba wiaty przystankowej ul. Smolki</t>
  </si>
  <si>
    <t>Przedszkole Miejskie nr 3 14-200 Iława ul. Kościuszki 22a</t>
  </si>
  <si>
    <t>Miejski Ośrodek Pomocy Społecznej</t>
  </si>
  <si>
    <t>Iławskie Centrum Kultury</t>
  </si>
  <si>
    <t>Miejska Biblioteka Publiczna</t>
  </si>
  <si>
    <t>Straż Miejska</t>
  </si>
  <si>
    <t>Miejski Zespół Obsługi Szkół i Przedszkoli w Iławie</t>
  </si>
  <si>
    <t>Gimnazjum Samorządowe Nr1 w Iławie</t>
  </si>
  <si>
    <t>Gimnazjum Samorządowe Nr2 w Iławie</t>
  </si>
  <si>
    <t>Samorządowa Szkoła Podstawowa Nr2 w Iławie</t>
  </si>
  <si>
    <t>Samorządowa Szkoła Podstawowa Nr3 w Iławie</t>
  </si>
  <si>
    <t>Samorządowa Szkoła Podstawowa Nr4 w Iławie</t>
  </si>
  <si>
    <t>Przedszkole Miejskie Nr2 w Iławie</t>
  </si>
  <si>
    <t>Przedszkole Miejskie Nr3 w Iławie</t>
  </si>
  <si>
    <t>Przedszkole Miejskie Nr4 w Iławie</t>
  </si>
  <si>
    <t>Przedszkole Miejskie Nr5 w Iławie</t>
  </si>
  <si>
    <t>Przedszkole Miejskie Nr6 w Iławie</t>
  </si>
  <si>
    <t>Iławskie Wodociągi Sp. z o.o.</t>
  </si>
  <si>
    <t>nazwa jednostki</t>
  </si>
  <si>
    <t>Suma ubezpieczenia gotówka poza godzinami pracy</t>
  </si>
  <si>
    <t>Suma ubezpieczenia gotówka w godzinach pracy</t>
  </si>
  <si>
    <t>Suma ubezpieczenia gotówka w transporcie</t>
  </si>
  <si>
    <t>(w tym Ośrodek PPU i PR, ul. Chełmińska 1,Iława)</t>
  </si>
  <si>
    <t>Iławskie Centrum Sportu, Turystyki i Rekereacji</t>
  </si>
  <si>
    <t xml:space="preserve"> </t>
  </si>
  <si>
    <t>GRUPA III</t>
  </si>
  <si>
    <t>GRUPA IV z wyłączeniem elektroniki objetej ubezpieczeniem EEI)</t>
  </si>
  <si>
    <t>GRUPA V</t>
  </si>
  <si>
    <t>GRUPA VI z wyłączeniem elektroniki objetej ubezpieczeniem EEI)</t>
  </si>
  <si>
    <t>GRUPA VII</t>
  </si>
  <si>
    <t>GRUPA VIII z wyłączeniem elektroniki objetej ubezpieczeniem EEI)</t>
  </si>
  <si>
    <t>ILOŚĆ ZATRUDNIONYCH</t>
  </si>
  <si>
    <t>Lp</t>
  </si>
  <si>
    <t>NIP</t>
  </si>
  <si>
    <t xml:space="preserve">REGON </t>
  </si>
  <si>
    <t>744 15 29 443</t>
  </si>
  <si>
    <t>Iława ul. Andersa 8a</t>
  </si>
  <si>
    <t>ILOŚĆ UCZNIÓW/WYCHOWANKÓW</t>
  </si>
  <si>
    <t xml:space="preserve">OPROGRAMOWANIE </t>
  </si>
  <si>
    <t>Lp.</t>
  </si>
  <si>
    <t>szkody w roku 2005 - 2009</t>
  </si>
  <si>
    <t>Iławskie Centrum Sportu i Rekereacji</t>
  </si>
  <si>
    <t>Zarysowanie drzwi samochodu - szkoda została rozliczona bezpośrednio między firmą ubezpieczeniową a zakładem naprawczym- 815,52 zł.2009-wgniecenie i wybicie szyby w tylnych drzwiach, szkoda na 2642,67.</t>
  </si>
  <si>
    <t>Zniszczenie mienia w roku 2007 na kwotę  750,00 zł., zniszczenie szyb    w roku 2005 na kwotę  550,00 zł.</t>
  </si>
  <si>
    <t>2006 R szkoda  dotyczyla częściowego  zniszczenia urządzeń sportowych na boisku szkolnym na sumę  ok.. 3000 zl.2009 r.kradzież z włamaniem- zniszczenia na kwotę 7000,kradziez gotówki na kwotę 4294 zł.</t>
  </si>
  <si>
    <t>22-23.01.2007 - zdewastowany plac zabaw, odszkodowanie: 500zł: 20-21.08.2007 - wybite szyby w budynku przedszkola, odszkodowanie: 1270zł.; 20.01.2008 - kradzież wyposażenia przedszkola, oszkodowanieL 288zł.; 17.05.2008 r. - spalenie drzwi zewnętrznych wejściowych, wypłacono odszkodowanie 658,80 zł.1.04.2009- dewastacja drzwi sali gimnastycznej-603,90zł.</t>
  </si>
  <si>
    <t>Szkodowość została opracowana w oparciu o dane przekazane przez poszczególne jednostki Zamawiającego</t>
  </si>
  <si>
    <t>744 15 28 633</t>
  </si>
  <si>
    <t>Iława ul. Niepodległóści 13 A</t>
  </si>
  <si>
    <t>brak</t>
  </si>
  <si>
    <t>744 16 64 448</t>
  </si>
  <si>
    <t>Iława ul. Niepodległóści 11 B</t>
  </si>
  <si>
    <t>744 10 22 081</t>
  </si>
  <si>
    <t>Iława ul. Wiejska 11</t>
  </si>
  <si>
    <t>744 000 49 45</t>
  </si>
  <si>
    <t>004450214</t>
  </si>
  <si>
    <t>Iława ul. Grunwaldzka 6A</t>
  </si>
  <si>
    <t>Iława ul. Niepodległości 13</t>
  </si>
  <si>
    <t>744 00 04 939</t>
  </si>
  <si>
    <t>000716566</t>
  </si>
  <si>
    <t>Iława ul. Niepodległości 11A</t>
  </si>
  <si>
    <t>744 00 03 911</t>
  </si>
  <si>
    <t>Iława ul. Wodna 2</t>
  </si>
  <si>
    <t>2006r. - Zalanie mieszkań - wysokość szkody - 8 328.12 zł,  2006r. - szkoda komunikacyjna - wysokość szkody -  105 800.00 zł, 2007r. - szkoda komunikacyjna- wysokość szkody  - 13 071.34 zł, 2008r. - szkoda komunikacyjna - wysokość szkody  - 5 693.90 zł, szkoda komunikacyjna- wysokość szkody 2694,93.  2010 1 szkoda komunikacyjna 7.424,13</t>
  </si>
  <si>
    <t>744 17 52 738</t>
  </si>
  <si>
    <t>lp.</t>
  </si>
  <si>
    <t xml:space="preserve">nazwa budynku/ budowli </t>
  </si>
  <si>
    <t>zabezpieczenia
(znane zabiezpieczenia p-poż i przeciw kradzieżowe)                                      (2)</t>
  </si>
  <si>
    <t>lokalizacja (adres)</t>
  </si>
  <si>
    <t>774 15 29 443</t>
  </si>
  <si>
    <t>ul. Kasprowicza 3</t>
  </si>
  <si>
    <t>ul. Kościuszki 22A</t>
  </si>
  <si>
    <t>000716572</t>
  </si>
  <si>
    <t>ul. Skłodowskiej 31</t>
  </si>
  <si>
    <t>2009 wybita szyba 65,88  2010r uszkodzenie spłuczki 169,99</t>
  </si>
  <si>
    <t>744 000 30 93</t>
  </si>
  <si>
    <t>000524370</t>
  </si>
  <si>
    <t>Budynek Ratusza</t>
  </si>
  <si>
    <t>gaśnice - 50szt. hydranty - 3szt. czujki przeciwdymne w każdym pomieszczeniu, alarm dżwiękowy i całodobowy monitoring ppoż, na oknach na parterze żaluzje antywłamaniowe, dzwi wejściowych do budynku 11 szt. Z tego 3 zabezpieczone bezpośrednio roletamiantywłamaniowymi od wewnątrz 2 roletami antywłamaniowe na klatkach schodowych prowadzących do budynku i zamki z blokadami na górze i dole, alarm antywłamaniowy z czujkami ruchowymi, połaczenie z Policją</t>
  </si>
  <si>
    <t>Siemiany</t>
  </si>
  <si>
    <t>Wyspa Wielka Żuława</t>
  </si>
  <si>
    <t>Barlickiego 9</t>
  </si>
  <si>
    <t>Dąbrowskiego 17</t>
  </si>
  <si>
    <t>Jagiellończyka 22</t>
  </si>
  <si>
    <t>Jagiellończyka 6A</t>
  </si>
  <si>
    <t>Jagiełły 6</t>
  </si>
  <si>
    <t>Jagiełły 7</t>
  </si>
  <si>
    <t>Jasielska 1B</t>
  </si>
  <si>
    <t>Jasielska 1C</t>
  </si>
  <si>
    <t>Jasielska 1E</t>
  </si>
  <si>
    <t>Jasielska 2</t>
  </si>
  <si>
    <t>Jasielska 4</t>
  </si>
  <si>
    <t>Kolejowa 1</t>
  </si>
  <si>
    <t>Kościuszki 27A</t>
  </si>
  <si>
    <t>Kościuszki 29B</t>
  </si>
  <si>
    <t>Mazurska 2</t>
  </si>
  <si>
    <t>Mickiewicza 26</t>
  </si>
  <si>
    <t>Mickiewicza 35</t>
  </si>
  <si>
    <t>Niepodległości 4A</t>
  </si>
  <si>
    <t>Nowomiejska 19</t>
  </si>
  <si>
    <t>Ostródzka 2</t>
  </si>
  <si>
    <t>Polna 2</t>
  </si>
  <si>
    <t>Polna 6</t>
  </si>
  <si>
    <t>Wiejska 2A</t>
  </si>
  <si>
    <t>Jagiełły 2-3</t>
  </si>
  <si>
    <t>Jagiełły 6-2</t>
  </si>
  <si>
    <t>Mickiewicza 26-2</t>
  </si>
  <si>
    <t>Mickiewicza 35-2</t>
  </si>
  <si>
    <t>Barlickiego 9-2</t>
  </si>
  <si>
    <t>Kościuszki 19-2</t>
  </si>
  <si>
    <t>Kościuszki 27-2</t>
  </si>
  <si>
    <t>Kościuszki 27-3</t>
  </si>
  <si>
    <t>Polna 6-2</t>
  </si>
  <si>
    <t>Jagiełły 7-1</t>
  </si>
  <si>
    <t>Ostródzka 2-2</t>
  </si>
  <si>
    <t>Nowomiejska 19-1</t>
  </si>
  <si>
    <t>Kr. Jadwigi 28-1</t>
  </si>
  <si>
    <t>Kościuszki 19b-1</t>
  </si>
  <si>
    <t>Kolejowa 1-1</t>
  </si>
  <si>
    <t xml:space="preserve">budynek mieszkalny </t>
  </si>
  <si>
    <t>Kościuszki 23</t>
  </si>
  <si>
    <t>1 Maja 18 A</t>
  </si>
  <si>
    <t>Kr. Jadwigi 20</t>
  </si>
  <si>
    <t>Kr. Jadwigi 22</t>
  </si>
  <si>
    <t>Kr. Jadwigi 24</t>
  </si>
  <si>
    <t>Kr. Jadwigi 26</t>
  </si>
  <si>
    <t>Kr. Jadwigi 28</t>
  </si>
  <si>
    <t>Kard. Wyszyńskiego 32</t>
  </si>
  <si>
    <t>Kard. Wyszyńskiego 34</t>
  </si>
  <si>
    <t xml:space="preserve">Niepodległości 4  </t>
  </si>
  <si>
    <t xml:space="preserve">Niepodległości 6A </t>
  </si>
  <si>
    <t>Niepodległości 8</t>
  </si>
  <si>
    <t>Niepodległości 10</t>
  </si>
  <si>
    <t>Jasielska 3</t>
  </si>
  <si>
    <t>Jasielska 1</t>
  </si>
  <si>
    <t>Jagiełły 3</t>
  </si>
  <si>
    <t>Kościuszki 6</t>
  </si>
  <si>
    <t>Kościuszki 8, Grunwaldzka 2</t>
  </si>
  <si>
    <t>Kościuszki 20A</t>
  </si>
  <si>
    <t>Kościuszki 20B</t>
  </si>
  <si>
    <t>Kościuszki 20 C</t>
  </si>
  <si>
    <t>Kościuszki 29-1</t>
  </si>
  <si>
    <t>Kościuszki 27</t>
  </si>
  <si>
    <t>Kościuszki 25</t>
  </si>
  <si>
    <t>Kościuszki 19/1-2</t>
  </si>
  <si>
    <t>Kościuszki 9</t>
  </si>
  <si>
    <t>Kościuszki 9B</t>
  </si>
  <si>
    <t>Kościuszki 7</t>
  </si>
  <si>
    <t>Andersa 1</t>
  </si>
  <si>
    <t xml:space="preserve">Nowomiejska 2 </t>
  </si>
  <si>
    <t>Plażowa 5</t>
  </si>
  <si>
    <t>Plażowa 7</t>
  </si>
  <si>
    <t>Grunwaldzka 8</t>
  </si>
  <si>
    <t>1 Maja 6</t>
  </si>
  <si>
    <t>1 Maja 16</t>
  </si>
  <si>
    <t xml:space="preserve">1 Maja 18  </t>
  </si>
  <si>
    <t>1 Maja 25</t>
  </si>
  <si>
    <t>1 Maja 5</t>
  </si>
  <si>
    <t xml:space="preserve">1 Maja 3 </t>
  </si>
  <si>
    <t>Skłodowskiej 13</t>
  </si>
  <si>
    <t>Skłodowskiej 11A</t>
  </si>
  <si>
    <t xml:space="preserve">Skłodowskiej 11 </t>
  </si>
  <si>
    <t>Woj.. Polskiego 7</t>
  </si>
  <si>
    <t>Woj.. Polskiego 5</t>
  </si>
  <si>
    <t>Jagiellończyka 5</t>
  </si>
  <si>
    <t>Niepodległości 6</t>
  </si>
  <si>
    <t>Narutowicza 1</t>
  </si>
  <si>
    <t>Konopnickiej 2</t>
  </si>
  <si>
    <t>Dąbrowskiego 8</t>
  </si>
  <si>
    <t>Konopnickiej 1</t>
  </si>
  <si>
    <t>Kościuszki 4A</t>
  </si>
  <si>
    <t>Westerplatte 4</t>
  </si>
  <si>
    <t>Dąbrowskiego 6</t>
  </si>
  <si>
    <t>Westerplatte 7</t>
  </si>
  <si>
    <t>Grunwaldzka 6</t>
  </si>
  <si>
    <t>Narutowicza 7</t>
  </si>
  <si>
    <t>Westerplatte 3</t>
  </si>
  <si>
    <t>Grunwaldzka 8A</t>
  </si>
  <si>
    <t>Grunwaldzka 4</t>
  </si>
  <si>
    <t>1 Maja 10</t>
  </si>
  <si>
    <t>Kościuszki 4B</t>
  </si>
  <si>
    <t>Smolki 25</t>
  </si>
  <si>
    <t>1 Maja 10A</t>
  </si>
  <si>
    <t>Sobieskiego 51A</t>
  </si>
  <si>
    <t>Narutowicza 9</t>
  </si>
  <si>
    <t>Smolki 30</t>
  </si>
  <si>
    <t>Smolki 19</t>
  </si>
  <si>
    <t>Kr. Jadwigi 24A</t>
  </si>
  <si>
    <t>Ostródzka 46A</t>
  </si>
  <si>
    <t>Br. Alberta 2</t>
  </si>
  <si>
    <t>Gen. Andersa 1A</t>
  </si>
  <si>
    <t>Kościuszki 15</t>
  </si>
  <si>
    <t>Jagiełły 1</t>
  </si>
  <si>
    <t xml:space="preserve">Jagiełły 2  </t>
  </si>
  <si>
    <t>1 Maja 35A</t>
  </si>
  <si>
    <t>Westerplatte 2</t>
  </si>
  <si>
    <t>Kościuszki 20</t>
  </si>
  <si>
    <t>Kr. Kadwigi 22-1</t>
  </si>
  <si>
    <t>Kościuszki 37</t>
  </si>
  <si>
    <t>Sobieskiego 20/7</t>
  </si>
  <si>
    <t>Wiejska 7/34</t>
  </si>
  <si>
    <t>Zeromskiego 1B/4</t>
  </si>
  <si>
    <t>Zeromskiego 1E/2</t>
  </si>
  <si>
    <t>Zeromskiego 1G/3</t>
  </si>
  <si>
    <t>kopernika 3B/23</t>
  </si>
  <si>
    <t>kopernika 3B/26</t>
  </si>
  <si>
    <t>kopernika 3B/16</t>
  </si>
  <si>
    <t>Ostródzka 48D/2</t>
  </si>
  <si>
    <t>Ostródzka 48D/4</t>
  </si>
  <si>
    <t>Ostródzka 48D/5</t>
  </si>
  <si>
    <t>Andersa 2C/2</t>
  </si>
  <si>
    <t xml:space="preserve">Wiejska 2  </t>
  </si>
  <si>
    <t>Narutowicza 11</t>
  </si>
  <si>
    <t>Baczyńskiego 3</t>
  </si>
  <si>
    <t>Wyszyńskiego 25,27</t>
  </si>
  <si>
    <t>Kr. Jadwigi 5</t>
  </si>
  <si>
    <t>Andersa 10</t>
  </si>
  <si>
    <t>Grunwaldzka 1</t>
  </si>
  <si>
    <t>budynek garaż</t>
  </si>
  <si>
    <t>budynek biurowy</t>
  </si>
  <si>
    <t xml:space="preserve">lokal mieszkalny </t>
  </si>
  <si>
    <t>sp. włas.prawo do lokalu miesz</t>
  </si>
  <si>
    <t xml:space="preserve">wiata przystankowa </t>
  </si>
  <si>
    <t>Kościuszki 2A</t>
  </si>
  <si>
    <t>Ostródzka</t>
  </si>
  <si>
    <t xml:space="preserve">ul. Królowej Jagwigi </t>
  </si>
  <si>
    <t xml:space="preserve">Miejski Ośrodek Pomocy Społecznej </t>
  </si>
  <si>
    <t>BUDYNEK MOPS</t>
  </si>
  <si>
    <t>BUDYNEK OŚRODEK WSPARCIA</t>
  </si>
  <si>
    <t>OGRODZENIE</t>
  </si>
  <si>
    <t>GARAŻ</t>
  </si>
  <si>
    <t xml:space="preserve">Iławskie Centrum Sportu, Turystyki i Rekreacji </t>
  </si>
  <si>
    <t>Niepodległości 11 B, 14-200 Iława</t>
  </si>
  <si>
    <t>Asnyka 3B, 14-200 Iława</t>
  </si>
  <si>
    <t>Sienkiewicza 1, 14-200 Iława</t>
  </si>
  <si>
    <t>Trybuna kryta na boisku  (Stadion)</t>
  </si>
  <si>
    <t>Kanał najazdowy samoch. - stadion</t>
  </si>
  <si>
    <t>Siedziska na trybunie - stadion</t>
  </si>
  <si>
    <t xml:space="preserve">Korty tenisowe </t>
  </si>
  <si>
    <t xml:space="preserve">Płyta boiska bocznego    Stadionu Miejskiego     </t>
  </si>
  <si>
    <t>RAZEM</t>
  </si>
  <si>
    <t xml:space="preserve">Przystań Wioślarska </t>
  </si>
  <si>
    <t>ul. Dąbrowskiego, 14-200 iława</t>
  </si>
  <si>
    <t xml:space="preserve">Iławskie Centrum Kultury </t>
  </si>
  <si>
    <t>Kinoteatr</t>
  </si>
  <si>
    <t>grupa II</t>
  </si>
  <si>
    <t>grupa II(linie elektroenergetyczne, telemonunikacyjne, instalacje,itp..</t>
  </si>
  <si>
    <t xml:space="preserve">System antywłamaniowy dwustrefowy z powiadamianiem agencji ochrony, system oddymiania klatek schodowych, system czujek p-poż, system powiadamiania radiowego p-poż firmy monitorującej oraz Straży Pożarnej, hydranty, gaśnice wg etatyzacji, rolety antywłamaniowe w pom. sutereny. Zamki patentowe w każdych drzwiach, zamki antypaniczne w drzwiach wyjściowych widowni. </t>
  </si>
  <si>
    <t>14-200 Iława,                            ul. Niepodległości 13A</t>
  </si>
  <si>
    <t>Osiedlowy Dom Kultury</t>
  </si>
  <si>
    <t>Zamki patentowe w drzwiach wejściowych, hydranty, gaśnice zgodnie z etatyzacją.</t>
  </si>
  <si>
    <t>14-200 Iława,                              ul. Curie-Skłodowskiej 26A</t>
  </si>
  <si>
    <t>Amfiteatr Miejski - widownia</t>
  </si>
  <si>
    <t>Gaśnice wg etatyzacji, rolety antywłamaniowe w pom. technicznych. Zamki patentowe w drzwiach wejściowych.</t>
  </si>
  <si>
    <t xml:space="preserve">14-200 Iława,                            ul. Niepodległości 3A </t>
  </si>
  <si>
    <t>Budynek zadaszonej sceny amfiteatru</t>
  </si>
  <si>
    <t>Rolety antywłamaniowe w drzwiach wejściowych, zamki patentowe w pomieszczeniach technicznych. Gaśnice według etatyzacji. System monitoringu wizyjnego na zewnątrz budynku.</t>
  </si>
  <si>
    <t>14-200 Iława,                           ul. Niepodległości 3B</t>
  </si>
  <si>
    <t xml:space="preserve">Miejska Biblioteka Publiczna </t>
  </si>
  <si>
    <t>14-200 Iława ul.Jagiellończyka3</t>
  </si>
  <si>
    <t>Gimnazium Samorzadowe nr 1</t>
  </si>
  <si>
    <t xml:space="preserve">Szkoła </t>
  </si>
  <si>
    <t>14-200 Iława ul Kościuszki 2A</t>
  </si>
  <si>
    <t>Gimnazium Samorzadowe nr 2</t>
  </si>
  <si>
    <t>Budynek szkolny</t>
  </si>
  <si>
    <t>rok budowy</t>
  </si>
  <si>
    <t>mury</t>
  </si>
  <si>
    <t>stropy</t>
  </si>
  <si>
    <t>dach</t>
  </si>
  <si>
    <t>elementy betonowe</t>
  </si>
  <si>
    <t>płyty żelbetowe</t>
  </si>
  <si>
    <t>Iława; ul. Andersa 8a</t>
  </si>
  <si>
    <t>ilość kondygnacji</t>
  </si>
  <si>
    <t>4 czujniki ruchu, kamera, monitorowanie przez Solid</t>
  </si>
  <si>
    <t>płyty kanałowe</t>
  </si>
  <si>
    <t>Monitoring za pomocą czujek ruchu i za pomocą kamer zabezpieczenie p. poż, hydranty zewn. Szt 1, hydranty wewn. Szt.6, gaśnice proszkowe ABC szt. 27, sygnał alarmowy przekazywane lokalnie w jednostce</t>
  </si>
  <si>
    <t>budynek Sali gimnastycznej</t>
  </si>
  <si>
    <t>14-200 Iława, ul. Kościuszki 2A</t>
  </si>
  <si>
    <t>cegła czerwona</t>
  </si>
  <si>
    <t>czeramiczne łuk</t>
  </si>
  <si>
    <t>drewniano żelbetowy</t>
  </si>
  <si>
    <t xml:space="preserve">drewniana                                                                                                                   dachówka                        </t>
  </si>
  <si>
    <t>Drewno                                                                                                            papa</t>
  </si>
  <si>
    <t>Gaśnica 6 kg - proszek ABC 21A 113 BC             (1 szt)., gaśnica 5 kg skroplony CO2 34 BC     (1 szt.), drzwi aluminiowe 6 szt. z zamkami patentowymi, całodobowy dozór pracowniczy</t>
  </si>
  <si>
    <t>gazobeton</t>
  </si>
  <si>
    <t>płyty gips-karton</t>
  </si>
  <si>
    <t>blacha na drewnie</t>
  </si>
  <si>
    <t>żelbet</t>
  </si>
  <si>
    <t>papa na żelbecie</t>
  </si>
  <si>
    <t>Drzwi blaszane zamykane na kłódki zwykłe (6 szt.), gaśnica 5 kg skroplony CO2  34BC (3 szt.), całodobowy dozór pracowniczy</t>
  </si>
  <si>
    <t>Drzwi drewniane okute zamykane na kłódkę zwykłą, drzwi aluminiowe z zamkiem patentowym, gaśnica 5 kg skroplonego CO2 34BC, całodobowy dozór pracowniczy</t>
  </si>
  <si>
    <t>płyta betonowa</t>
  </si>
  <si>
    <t xml:space="preserve">papa </t>
  </si>
  <si>
    <t>papa</t>
  </si>
  <si>
    <t>powłoka PVC</t>
  </si>
  <si>
    <t>beton</t>
  </si>
  <si>
    <t>poliwęglan</t>
  </si>
  <si>
    <t>Wiata z agregatem kogeneracyjnym</t>
  </si>
  <si>
    <t xml:space="preserve"> ganice 2 szt, hydrant 1</t>
  </si>
  <si>
    <t>płyta obrobnicka</t>
  </si>
  <si>
    <t xml:space="preserve">cegła, </t>
  </si>
  <si>
    <t xml:space="preserve">blacha   </t>
  </si>
  <si>
    <t>drewniane</t>
  </si>
  <si>
    <t>bloczek wapienno- piaskowy</t>
  </si>
  <si>
    <t>blacha</t>
  </si>
  <si>
    <t>cegła pełna</t>
  </si>
  <si>
    <t>pompownia, ul Mickiewicza</t>
  </si>
  <si>
    <t>gaśnica, monitoring sygnalizacyjny na otwarcie drzwi do szafy sterowniczej</t>
  </si>
  <si>
    <t xml:space="preserve">ul. Mickiewicza </t>
  </si>
  <si>
    <t>gonty drewniane</t>
  </si>
  <si>
    <t>Kraty na niskim parterze w pomieszczeniach szatni, w sali gimnastycznej oraz szatniach w-f (siatki metalowe).Okratowane okna na parterze w pomieszczeniach 007, gabinecie z-cy dyrektorai zapleczu przyrody.Drzwi wejściowe podwójne z 3 zamkami występują w ilości 5 szt, oraz z 1 zamkiem1 sztuka.Obiekt szkoły wyposażony w sprzęt gaśniczy rozmieszczony w budynku gaśnice 6 kg - proszkoweinstalacja hydrantowa - 2 punkty na każdej kondygnacji.</t>
  </si>
  <si>
    <t>murowane cegła, zaprawa wap- piaskowa</t>
  </si>
  <si>
    <t>żelbetowe</t>
  </si>
  <si>
    <t>kontrukcja drewniana pokryta dachówką  ceramiczną</t>
  </si>
  <si>
    <t>gaśniece 8 szt. Proszkowane</t>
  </si>
  <si>
    <t>ul Kościuszki 22A</t>
  </si>
  <si>
    <t>cegła ceramiczna</t>
  </si>
  <si>
    <t>płyty korytkowe papa na lepiku</t>
  </si>
  <si>
    <t>płuty żelbetowe</t>
  </si>
  <si>
    <t>płyty korytkowe papa termozgrzewalna</t>
  </si>
  <si>
    <t>cegła bloczki gazo- betonowe</t>
  </si>
  <si>
    <t>płyty korytkowe</t>
  </si>
  <si>
    <t>podziemia 1 podziemia 2</t>
  </si>
  <si>
    <t xml:space="preserve">murowane  </t>
  </si>
  <si>
    <t>żelbetowy pokryty papą termozgrzewalną</t>
  </si>
  <si>
    <t>nawierzchnia sportowa CONIPUR,  ogrodzenie metalowe panelowe</t>
  </si>
  <si>
    <t xml:space="preserve">ogień i inne zdarzenia </t>
  </si>
  <si>
    <t>28.01.2010</t>
  </si>
  <si>
    <t>wybicie szyby</t>
  </si>
  <si>
    <t>3.08.2010</t>
  </si>
  <si>
    <t>24.08.2010</t>
  </si>
  <si>
    <t>7.12.2010</t>
  </si>
  <si>
    <t>oc komunikacyjne</t>
  </si>
  <si>
    <t>5.10.2019</t>
  </si>
  <si>
    <t>6.11.2010</t>
  </si>
  <si>
    <t>13.11.2010</t>
  </si>
  <si>
    <t>18.01.2010</t>
  </si>
  <si>
    <t>6.01.2011</t>
  </si>
  <si>
    <t>31.03.2011</t>
  </si>
  <si>
    <t>9.04.2011</t>
  </si>
  <si>
    <t>26.04.2011</t>
  </si>
  <si>
    <t>oc dzialalnosci</t>
  </si>
  <si>
    <t>28.02.2011</t>
  </si>
  <si>
    <t>30.05.2011</t>
  </si>
  <si>
    <t>7.01.2011</t>
  </si>
  <si>
    <t>8.01.2011</t>
  </si>
  <si>
    <t>22.07.2011</t>
  </si>
  <si>
    <t>14.07.2011</t>
  </si>
  <si>
    <t>sprzęt elektroniczny od wszystkich ryzyk</t>
  </si>
  <si>
    <t>15.09.2011</t>
  </si>
  <si>
    <t>28.09.2011</t>
  </si>
  <si>
    <t>autocasco</t>
  </si>
  <si>
    <t>Uszkodzone drzwi, lampa oświetleniowa dewastacja</t>
  </si>
  <si>
    <t>budynki UM, administrowane przez ITBS</t>
  </si>
  <si>
    <t xml:space="preserve">zkm </t>
  </si>
  <si>
    <t>ryzyko/przyczyna szkody</t>
  </si>
  <si>
    <t>uszkodzenie  roleta antywłamaniowa</t>
  </si>
  <si>
    <t>itbs</t>
  </si>
  <si>
    <t xml:space="preserve">ogień i inne zdarzenia uszkodzone mienie </t>
  </si>
  <si>
    <t>oc działaności zalanie w mieniu osób trzecich</t>
  </si>
  <si>
    <t>14.04.2011</t>
  </si>
  <si>
    <t xml:space="preserve">ogień i inne zdarzenia uszkodzenie mienia </t>
  </si>
  <si>
    <t>ogień i inne zdarzenia uszkodzenia mienia</t>
  </si>
  <si>
    <t>dewastacja na placu zabaw</t>
  </si>
  <si>
    <t>30.06.2010</t>
  </si>
  <si>
    <t>Szkoła nr 4</t>
  </si>
  <si>
    <t>Przedszkole nr 2</t>
  </si>
  <si>
    <t>Szkoła nr 2</t>
  </si>
  <si>
    <t>Przedszkole miejskie nr 3</t>
  </si>
  <si>
    <t>Urząd miejski Iława</t>
  </si>
  <si>
    <t xml:space="preserve">usługa assistance </t>
  </si>
  <si>
    <t>stan na wrzesień 2011</t>
  </si>
  <si>
    <t>WYKAZ MIENIA URZĘDU MIASTA IŁAWY</t>
  </si>
  <si>
    <t>03.09.2012</t>
  </si>
  <si>
    <t>02.09.2013</t>
  </si>
  <si>
    <t xml:space="preserve">OC-15.05.2012           NW-12.06.2012   </t>
  </si>
  <si>
    <t xml:space="preserve">OC-14.05.2013          NW-11.06.2013   </t>
  </si>
  <si>
    <t>01.01.2012</t>
  </si>
  <si>
    <t>31.12.2012</t>
  </si>
  <si>
    <t>12.12.2012</t>
  </si>
  <si>
    <t>11.12.2013</t>
  </si>
  <si>
    <t>16.12.2012</t>
  </si>
  <si>
    <t>15.12.2013</t>
  </si>
  <si>
    <t>11.07.2012</t>
  </si>
  <si>
    <t>10.07.2013</t>
  </si>
  <si>
    <t xml:space="preserve">wózek inwalidzki </t>
  </si>
  <si>
    <t>18.05.2012</t>
  </si>
  <si>
    <t>17.05.2013</t>
  </si>
  <si>
    <t>430099676312907</t>
  </si>
  <si>
    <t>24.05.2012</t>
  </si>
  <si>
    <t>23.05.2013</t>
  </si>
  <si>
    <t>06.08.2012</t>
  </si>
  <si>
    <t>05.08.2013</t>
  </si>
  <si>
    <t>13.05.2012</t>
  </si>
  <si>
    <t>12.05.2013</t>
  </si>
  <si>
    <t>07.02.2012</t>
  </si>
  <si>
    <t>06.02.2013</t>
  </si>
  <si>
    <t>26.08.2012</t>
  </si>
  <si>
    <t>25.08.2013</t>
  </si>
  <si>
    <t>7.Gimnazjum Samorządowe Nr 1 w Iławie</t>
  </si>
  <si>
    <t xml:space="preserve">Motorower NAJESTNIK  AUT ANCUR </t>
  </si>
  <si>
    <t>HNA 50</t>
  </si>
  <si>
    <t>D4HMA50S2L029068</t>
  </si>
  <si>
    <t>NILN494</t>
  </si>
  <si>
    <t xml:space="preserve">Motorower </t>
  </si>
  <si>
    <t xml:space="preserve">  NIL09745</t>
  </si>
  <si>
    <t>01.07.2012</t>
  </si>
  <si>
    <t>30.06.2013</t>
  </si>
  <si>
    <t>21.08.2012</t>
  </si>
  <si>
    <t>20.08.2013</t>
  </si>
  <si>
    <t>08.12.2012</t>
  </si>
  <si>
    <t>07.12.2013</t>
  </si>
  <si>
    <t>02.03.2012</t>
  </si>
  <si>
    <t>01.03.2013</t>
  </si>
  <si>
    <t>21.11.2012</t>
  </si>
  <si>
    <t>20.11.2013</t>
  </si>
  <si>
    <t>29.08.2012</t>
  </si>
  <si>
    <t>28.08.2013</t>
  </si>
  <si>
    <t>29.12.2012</t>
  </si>
  <si>
    <t>28.12.2013</t>
  </si>
  <si>
    <t xml:space="preserve"> z  VAT </t>
  </si>
  <si>
    <t>05.04.2012</t>
  </si>
  <si>
    <t>04.04.2013</t>
  </si>
  <si>
    <t>07.04.2012</t>
  </si>
  <si>
    <t>06.04.2013</t>
  </si>
  <si>
    <t>10.08.2012</t>
  </si>
  <si>
    <t>09.08.2013</t>
  </si>
  <si>
    <t>30.01.2012</t>
  </si>
  <si>
    <t>29.01.2013</t>
  </si>
  <si>
    <t>16.08.2013</t>
  </si>
  <si>
    <t>02.12.2012</t>
  </si>
  <si>
    <t>01.12.2013</t>
  </si>
  <si>
    <t xml:space="preserve"> wartość do AC</t>
  </si>
  <si>
    <t>przeciwpożarowe wyłączniki prądu. Podwójne drzwi wyjściowe, karty w suterenie, alarm w pracownie komputerowej, gaśnice</t>
  </si>
  <si>
    <t>cegła ceramiczna pełna</t>
  </si>
  <si>
    <t>strop typu kleina</t>
  </si>
  <si>
    <t>płyta korytkowa, papa</t>
  </si>
  <si>
    <t>3 (-1,1,2)</t>
  </si>
  <si>
    <t>monitor LCD</t>
  </si>
  <si>
    <t>drukarka HP LJ P1102</t>
  </si>
  <si>
    <t>monitor</t>
  </si>
  <si>
    <t>jednostka centralna HP 500BMT</t>
  </si>
  <si>
    <t>stacjonarny zestaw komputerowy- używany</t>
  </si>
  <si>
    <t>konsola Sony PS3</t>
  </si>
  <si>
    <t>plazma LG 50-PK 350</t>
  </si>
  <si>
    <t>router</t>
  </si>
  <si>
    <t>Nagrywarka DVD</t>
  </si>
  <si>
    <t xml:space="preserve">Urządzenie wielofunkcyjne </t>
  </si>
  <si>
    <t>projektor</t>
  </si>
  <si>
    <t>Faks</t>
  </si>
  <si>
    <t>urządzenie wielofunkcyjne</t>
  </si>
  <si>
    <t>komputer- 10 szt.</t>
  </si>
  <si>
    <t>tablica multimedialna</t>
  </si>
  <si>
    <t>monitoring wizyjny ( 5 kamer wewnątrz, 3 kamery na zewnatrz)</t>
  </si>
  <si>
    <t>komputer przenośny</t>
  </si>
  <si>
    <t>komputer przenośny - 6 szt.</t>
  </si>
  <si>
    <t>dysk przenośny</t>
  </si>
  <si>
    <t>notebook - 2 szt.</t>
  </si>
  <si>
    <t>komputer przenośny - 12 szt.</t>
  </si>
  <si>
    <t>aparat cyfrowy</t>
  </si>
  <si>
    <t xml:space="preserve">zestaw komputerowy </t>
  </si>
  <si>
    <t>LAPTOP</t>
  </si>
  <si>
    <t xml:space="preserve">telewizor </t>
  </si>
  <si>
    <t>KSEROKOPIARKA MP 1600</t>
  </si>
  <si>
    <t xml:space="preserve">KOMPUTER INTEL CELERON D 347 </t>
  </si>
  <si>
    <t xml:space="preserve">MONITOR LCD 17 PHILIPS </t>
  </si>
  <si>
    <t xml:space="preserve">ZESTAW KOMPUTEROWY </t>
  </si>
  <si>
    <t xml:space="preserve">MONITOR </t>
  </si>
  <si>
    <t xml:space="preserve">MONITOR LCD ,KOMPUER C2D E4600 </t>
  </si>
  <si>
    <t xml:space="preserve">MONITOR LCD, KOMPUER C2D E4600 </t>
  </si>
  <si>
    <t xml:space="preserve">DRUKARKA OKI ML321 </t>
  </si>
  <si>
    <t xml:space="preserve">DRUKARKA HP CLJ CP2025DN </t>
  </si>
  <si>
    <t xml:space="preserve">MONITOR LCD </t>
  </si>
  <si>
    <t xml:space="preserve">KOMPUTER C2D </t>
  </si>
  <si>
    <t xml:space="preserve">DRUKARKA HP OJ PRO 8000 </t>
  </si>
  <si>
    <t xml:space="preserve">MONITOR PROLITE E 2208 </t>
  </si>
  <si>
    <t xml:space="preserve">DRUKARKA HP LJ P2035 </t>
  </si>
  <si>
    <t>SKANER MUSTEK BEAR PAW 2448</t>
  </si>
  <si>
    <t>DRUKARKA HP LJ P 3015DN</t>
  </si>
  <si>
    <t>Gimnazjum Samorządowe nr 1</t>
  </si>
  <si>
    <r>
      <t xml:space="preserve"> Wykaz sprzętu elektronicznego </t>
    </r>
    <r>
      <rPr>
        <b/>
        <i/>
        <u val="single"/>
        <sz val="12"/>
        <rFont val="Arial Narrow"/>
        <family val="2"/>
      </rPr>
      <t>stacjonarnego</t>
    </r>
  </si>
  <si>
    <t>Komputer przenośny Notebook</t>
  </si>
  <si>
    <t>Zestaw interaktywny                                        Kpl. 1</t>
  </si>
  <si>
    <t>Tablica multimedialna                                      Kpl. 1</t>
  </si>
  <si>
    <t>Notebook DELL                                                 szt.11</t>
  </si>
  <si>
    <t>Notebook DELL                                                 szt. 1</t>
  </si>
  <si>
    <t>wyposażenie pracowni komputerowej E-PLATFORMA</t>
  </si>
  <si>
    <t>Komputer - księg.G</t>
  </si>
  <si>
    <t>Zespół komputerowy do wizualizacji - oczyszczalnia</t>
  </si>
  <si>
    <t>Notebook - kier.zbyt</t>
  </si>
  <si>
    <t xml:space="preserve">Notebook - kanalizacja </t>
  </si>
  <si>
    <t>meditower</t>
  </si>
  <si>
    <t>drukarka HP</t>
  </si>
  <si>
    <t>nagrywarka LG</t>
  </si>
  <si>
    <t>naped DVD LG</t>
  </si>
  <si>
    <t>monitir LCD Samsung</t>
  </si>
  <si>
    <t>karta graficzna</t>
  </si>
  <si>
    <t>zasilacz do komp.ATX</t>
  </si>
  <si>
    <t>nagrywarka DVD</t>
  </si>
  <si>
    <t>zestaw komputerowy Intel</t>
  </si>
  <si>
    <t>zasilacz ATX</t>
  </si>
  <si>
    <t>pendrive</t>
  </si>
  <si>
    <t xml:space="preserve">komputer przenośny </t>
  </si>
  <si>
    <t>notebook California</t>
  </si>
  <si>
    <t>drukarka HPLJ 1018</t>
  </si>
  <si>
    <t>Telefon Panasonic KX-TG 7302 PDS</t>
  </si>
  <si>
    <t>Zestaw koina domowego Philips</t>
  </si>
  <si>
    <t>Aparat fotograficzny Fuji S2950 HD 2 szt.</t>
  </si>
  <si>
    <t>Radiomagnetofon PHILIPS</t>
  </si>
  <si>
    <t>Komputer przenośny z oprogramowaniem</t>
  </si>
  <si>
    <t>Zestaw nagłaśniający MACHO</t>
  </si>
  <si>
    <t>07.10.2011</t>
  </si>
  <si>
    <t>19.03.2012</t>
  </si>
  <si>
    <t>24.02.2012</t>
  </si>
  <si>
    <t>17.12.2011</t>
  </si>
  <si>
    <t>28.06.2012</t>
  </si>
  <si>
    <t>11.01.2012</t>
  </si>
  <si>
    <t>04.05.2012</t>
  </si>
  <si>
    <t>12.01.2012</t>
  </si>
  <si>
    <t>6 osób/970 kg</t>
  </si>
  <si>
    <t>6 osób/750 kg</t>
  </si>
  <si>
    <t>6 osób/985 kg</t>
  </si>
  <si>
    <t>5 osób/735 kg</t>
  </si>
  <si>
    <t>5 osób/brak ładowności</t>
  </si>
  <si>
    <t>5 osób/875 kg</t>
  </si>
  <si>
    <t>2 osoby/5200 kg</t>
  </si>
  <si>
    <t>3 osoby/9850 kg</t>
  </si>
  <si>
    <t>2 osoby/14775 kg</t>
  </si>
  <si>
    <t>2 osoby/5500 kg</t>
  </si>
  <si>
    <t>2 osoby/505 kg</t>
  </si>
  <si>
    <t>09.2012</t>
  </si>
  <si>
    <t>multilock</t>
  </si>
  <si>
    <t>23 hydranty wewnętrzne i 4 zewnętrzne, 25 gaśnic proszkowych, monitoring; kraty na oknach znajdują się w pomieszczeni sali komputerowej (207 I p.), pomieszczeniu biblioteki szkolnej, czytelni, sali multimedialnej, świetlicy szkolnej (Ip.- niewidoczny dostęp do okien dachem łącznika przy sali gimnastycznej) i w pomieszczeniu przy sekretariacie, w którym znajduje się komputer i kserokopiarki. Kraty nie chronią w całości dostępu do budynku. Szkoła posiada 12 wejść do budynku wtym 5 drzwi drewnianych. Wszystkie drzwi posiadają podwójne zamki patentowe.W budynku gimnazjum nie ma systemu alarmowego, jedynie monitoring (3 kamery wewnętrzne i 3 zewnętrzne). Trener środowiskowy pracuje w godzinach 16.00 - 22.00, soboty 10,00 - 20,00. Firma ochroniarska - sobota 20,00 - 22,00, niedzela 10,00 - 22,00.</t>
  </si>
  <si>
    <t>14-202 Iława, ul. Wiejska 11</t>
  </si>
  <si>
    <t>3 hydranty zewnętrzne, monitoring - 2 kamery, trener środowiskowy i firma ochroniarska j.w.</t>
  </si>
  <si>
    <t>3 hydranty zewnętrzne, gaśnica proszkowa 6 kg, monitoring - 2 kamery zewnętrzne, trener środowiskowy i firma ochroniarska j.w.</t>
  </si>
  <si>
    <t>Samorządowa Szkoła Podstawowa nr 2</t>
  </si>
  <si>
    <t>Samorządowa Szkoła Podstawowa nr 3</t>
  </si>
  <si>
    <t>Niepodległości 11A</t>
  </si>
  <si>
    <t>Budynek SSP-3 wraz z boiskiem szkolnym</t>
  </si>
  <si>
    <t>Samorządowa Szkoła Podstawowa nr 4</t>
  </si>
  <si>
    <t>Budynek szkoły</t>
  </si>
  <si>
    <t>gaśnice ABC-10szt, śniegowa-1szt, hydranty w budynku-10 szt, czujnik gazu w kuchni, kraty w oknach piwnicy i przyziemia,kraty-wejście do szatni, wejścia z parteru na wyższe piętra, żaluzje antywłamaniowe w oknie sekretariatu i oknie gabinetu dyrektora, drzwi do budynku – 6szt( 3 szt. metalowe -4 zamki, 2 szt. z PCW -4 zamki, 1 szt. drewniane -1 zamek:zamki z wkładką patentową), monitoring – 8 kamer (zapis ciągły na dysk), dozór pracowniczy</t>
  </si>
  <si>
    <t>14-200 IŁAWA, ul.Skłodowskiej 31</t>
  </si>
  <si>
    <t>Boisko sportowe</t>
  </si>
  <si>
    <t>Przedszkole Miejskie nr 2</t>
  </si>
  <si>
    <t>Budynek Przedszkola Miejskiego nr 2 Integracyjnego w Iławie</t>
  </si>
  <si>
    <t>Iława, ul. Kasprowicza 3</t>
  </si>
  <si>
    <t>Przedszkole Miejskie nr 3</t>
  </si>
  <si>
    <t>Budynek przedszkola</t>
  </si>
  <si>
    <t>Iława ul. Dąbrowskiego 17 B</t>
  </si>
  <si>
    <t>Przedszkole Miejskie nr 4</t>
  </si>
  <si>
    <t>Przedszkole Miejskie nr 5</t>
  </si>
  <si>
    <t xml:space="preserve">gaśnice (proszek) 5 sztuk (w tym 2kg, 6 kg, 12 kg), hydranty 4 sztuki, kraty na oknach piwnicznych, kraty na oknach magazynu żywności (parter), kraty na oknie gabinetu logopedycznego (parter),  urządzenie alarmowe dźwiękowe na części piwnicy sklep "Kleks", drzwi do budynku plastikowe 4 sztuki, zamki patentowe 4 sztuki                                                                                 </t>
  </si>
  <si>
    <t>Przedszkole Miejskie nr 6</t>
  </si>
  <si>
    <t xml:space="preserve">Iławskie Wodociągi </t>
  </si>
  <si>
    <t>Budynek socjalno - biurowy</t>
  </si>
  <si>
    <t>Jana Pawła II 9</t>
  </si>
  <si>
    <t>Budynek pompowni</t>
  </si>
  <si>
    <t>Drzwi aluminiowe z zamkami patentowymi     (3 szt.), gaśnica 6 kg proszek gaśniczy ABC 27 A 183BC (1 szt.), 1 gaśnica proszkowa        2 kg całodobowy dozór pracowniczy</t>
  </si>
  <si>
    <t>Budynek agregatu</t>
  </si>
  <si>
    <t>Drzwi drewniane okute zamykane na kłódkę patentową, gaśnica 6 kg proszkowa  ABC 13A 89BC, całodobowy dozór pracowniczy</t>
  </si>
  <si>
    <t>Budynek energetyczny</t>
  </si>
  <si>
    <t>Hala Krat</t>
  </si>
  <si>
    <t>Magazyn paliw</t>
  </si>
  <si>
    <t>Drzwi blaszane zamykane na kłódkę, całodobowy dozór pracowniczy</t>
  </si>
  <si>
    <t>Koc gaśniczy z włókniny szklanej, gaśnica 5 kg  skroplonego CO2,hydrant ,drzwi metalowe, zamknięte na kłódkę patentową, całodobowy dozór pracowniczy</t>
  </si>
  <si>
    <t>Dziarny</t>
  </si>
  <si>
    <t>Budynek materiałów łatwopalnych</t>
  </si>
  <si>
    <t>Hydrant, drzwi metalowe zamknięte na kłódkę patentową, całodobowy dozór pracowniczy</t>
  </si>
  <si>
    <t>Budynek kotłowni</t>
  </si>
  <si>
    <t>Gaśnica 5kg skroplonego CO2 34BC,gaśnica 12 kg proszku gaśniczego ABC, hydrant, drzwi zamykane na zamek patentowy, całodobowy dozór pracowniczy</t>
  </si>
  <si>
    <t>Budynek administr.warsztatowy</t>
  </si>
  <si>
    <t>Gaśnica 5kg skroplonego CO2 55B,gaśnica 6 kg proszku gaśniczego ABC -3 szt., hydrant, drzwi zamykane na zamek patentowy, system antywłamaniowy, całodobowy dozór pracowniczy i agencji ochrony, czujniki ruchu w pomieszczeniach biurowych, korytarzu i laboratorium</t>
  </si>
  <si>
    <t>Budynek gospodarczy - wiata</t>
  </si>
  <si>
    <t xml:space="preserve">Hydrant, brama metalowa-siatkowa zamykana na kłódkę patentową, całodobowy dozór pracowniczy </t>
  </si>
  <si>
    <t>Budynek technologiczny</t>
  </si>
  <si>
    <t xml:space="preserve">Hydrant, gaśnica 5 kg skroplonego CO2 55B,gaśnica 6 kg proszku ABCC 113B-2 szt., gaśnica 6 kg proszku ABC 27A 183BC,agregat gaśniczy śniegowy AS30/60,drzwi zamykane na zamek patentowy, całodobowy dozór pracowniczy  </t>
  </si>
  <si>
    <t>Hala wirówek</t>
  </si>
  <si>
    <t>Hydrant, gaśnica 5 kg skroplonego CO2 34BC,gaśnica 3 kg proszku 34BC,drzwi metalowe zamykane na zamek patentowy, całodobowy dozór pracowniczy</t>
  </si>
  <si>
    <t>Budynek stacjii dmuchaw</t>
  </si>
  <si>
    <t>Hydrant, gaśnica 5 kg skroplonego CO2 34BC,drzwi metalowe zamykane całodobowy dozór pracowniczy</t>
  </si>
  <si>
    <t>Zbiornik biogazu</t>
  </si>
  <si>
    <t>Hydrant, agregat gaśniczy śniegowy AS30/60,system monitoringu technologicznego, sygnalizacja dźwiękowa, całodobowy dozór pracowniczy</t>
  </si>
  <si>
    <t>Suszarnia osadów</t>
  </si>
  <si>
    <t>Budynek socjalno - warszatatowy</t>
  </si>
  <si>
    <t>Gaśnica 6 kg proszkowa ABC 21A113BC 1 szt  Gaśnica 5 kg CO2 34  BC  1 szt Drzwi zamki patentowe podłączenie do alarmu ,całodobowy dyżur pracowniczy</t>
  </si>
  <si>
    <t>Wodna 2</t>
  </si>
  <si>
    <t>Budynek magazynowy</t>
  </si>
  <si>
    <t>Gaśnica 5 kg skroplony CO2 34 BC
drzwi drewniane zamki patentowe</t>
  </si>
  <si>
    <t>Budynek hydroforni</t>
  </si>
  <si>
    <t>Gaśnica 5 kg skroplony CO2 34 BC,
drzwi blaszane zamykane na kłódkę</t>
  </si>
  <si>
    <t>Budynek Garażowy 3 stanowisk.</t>
  </si>
  <si>
    <t>Gaśnica 5 kg skroplony CO2 szt 2 
drzwi blaszane zamki patentowe całodobowy
dyżur pracownicz</t>
  </si>
  <si>
    <t>Budynek Garażowy 5 stanowisk.</t>
  </si>
  <si>
    <t>Budynek wielofunkcyjny SUW</t>
  </si>
  <si>
    <t>Gaśnica 6 kg proszkowa ABC 21A113BC   1 szt  Gaśnica 5 kg CO2 34  BC  1 szt Drzwi zamki patentowe podłączenie do alarmu ,całodobowy dyżur pracowniczy 
dwa hydranty nadziemne</t>
  </si>
  <si>
    <t>Zbiornik wody pitnej</t>
  </si>
  <si>
    <t>Gaśnica 5 kg skroplony CO2, drzwi blaszane
zamki na patent podłączenie do alarmu, 
całodobowy dyżur pracowniczy</t>
  </si>
  <si>
    <t>Odstojnik popłuczyn</t>
  </si>
  <si>
    <t>całodobowy dyżur pracowniczy</t>
  </si>
  <si>
    <t xml:space="preserve">nazwa  </t>
  </si>
  <si>
    <t>rok produkcji</t>
  </si>
  <si>
    <t>wartość (początkowa) - księgowa brutto</t>
  </si>
  <si>
    <t xml:space="preserve">WYKAZ SPRZĘTU ELEKTRONICZNEGO UBEZPIECZENIE OD WSZYSTKICH RYZYK </t>
  </si>
  <si>
    <t>06.12.2007</t>
  </si>
  <si>
    <t>14.12.2007</t>
  </si>
  <si>
    <t>08.03.2005</t>
  </si>
  <si>
    <t>28.05.2010</t>
  </si>
  <si>
    <t>01.03.2006</t>
  </si>
  <si>
    <t>23.07.2009</t>
  </si>
  <si>
    <t>12.04.2010</t>
  </si>
  <si>
    <t>23.12.2005</t>
  </si>
  <si>
    <t>12.06.2007</t>
  </si>
  <si>
    <t>13.07.2007</t>
  </si>
  <si>
    <t>Centrala telefoniczna</t>
  </si>
  <si>
    <t>Komputer XP PROFESIONAL</t>
  </si>
  <si>
    <t>Komputer SI 6200</t>
  </si>
  <si>
    <t>Fax</t>
  </si>
  <si>
    <t>Serwer DNS</t>
  </si>
  <si>
    <t>Drukarka HP LJ P2015DN</t>
  </si>
  <si>
    <t>Kserokopiarka cyfrowa NASHUATEC MP 2000LN</t>
  </si>
  <si>
    <t>Klimatyzator</t>
  </si>
  <si>
    <t>Telewizor "SONY"</t>
  </si>
  <si>
    <t>Odtwarzacz DVD "SONY"</t>
  </si>
  <si>
    <t>Komputer "METIS" IL</t>
  </si>
  <si>
    <t>Komputer z oprogramowaniem</t>
  </si>
  <si>
    <t>Komputer ROCU SOLD</t>
  </si>
  <si>
    <t>NOTEBOOK HP Compag NX 6310</t>
  </si>
  <si>
    <t>Aparat 570</t>
  </si>
  <si>
    <t>notebook TOSHIBA A300-1EB</t>
  </si>
  <si>
    <t>Laptop z oprogramowaniem</t>
  </si>
  <si>
    <t>Notebook 15,4</t>
  </si>
  <si>
    <t>Kamera DCR - S R '75 E</t>
  </si>
  <si>
    <t>Aparat fotogr. "SONY"</t>
  </si>
  <si>
    <t>Projektor NEC NP. 510W</t>
  </si>
  <si>
    <t xml:space="preserve">Notebook HP </t>
  </si>
  <si>
    <t>URZĄDZENIE WIELOFUNKCYJNE F380</t>
  </si>
  <si>
    <t>DRUKARKA HP 1460</t>
  </si>
  <si>
    <t>KOMPUTER DELL 1400</t>
  </si>
  <si>
    <t>notebook HP NX 7400 CM430</t>
  </si>
  <si>
    <t>kserokopiarka DP 8016</t>
  </si>
  <si>
    <t>komputer Ideal Benefit 4400 Turbo Profit</t>
  </si>
  <si>
    <t>symulator strzelecki TOS RIVAL BLIND</t>
  </si>
  <si>
    <t>Drukarka laserowa Samsung ML-2010PR</t>
  </si>
  <si>
    <t>Nawigacja MIO C250</t>
  </si>
  <si>
    <t xml:space="preserve">Komputer (note book) ASUS F 5SL - AP 197 C </t>
  </si>
  <si>
    <t xml:space="preserve">Monitory NEC 4 szt. </t>
  </si>
  <si>
    <t xml:space="preserve">Monitory LG 1953S - 2 szt. </t>
  </si>
  <si>
    <t>Monitor NEC 93VM 19'' 2 SZT.</t>
  </si>
  <si>
    <t>Monitor LG L1919S</t>
  </si>
  <si>
    <t xml:space="preserve">Drukarki Canon IP4500 - 2 szt. </t>
  </si>
  <si>
    <t>Drukarka Samsung CLX 3170</t>
  </si>
  <si>
    <t>Komputer Qmpel QL2020</t>
  </si>
  <si>
    <t>Drukarka CANON PIXMA MP 550</t>
  </si>
  <si>
    <t>Komputer Pentium E5300 + win XP monitor LG 2243S</t>
  </si>
  <si>
    <t>UPS APC BE5506-CP</t>
  </si>
  <si>
    <t>Instalacja Kontroli dostępu</t>
  </si>
  <si>
    <t>Instalacja dżwiękowego systemu ostrzegawczego</t>
  </si>
  <si>
    <t>System nagłośnienia zawodów sportowych</t>
  </si>
  <si>
    <t>Drewniane / papa</t>
  </si>
  <si>
    <t>Betonowe / papa</t>
  </si>
  <si>
    <t xml:space="preserve">betonowe </t>
  </si>
  <si>
    <t>Beton / cegła</t>
  </si>
  <si>
    <t>Cyfrowy rejestrator 16 kanałów DVR 16L 200A</t>
  </si>
  <si>
    <t>Pulpit sterujący KBD DIGITAL</t>
  </si>
  <si>
    <t>Kamera ENVD 230M - 6 sztuk</t>
  </si>
  <si>
    <t>Monitor LCD 17" LTC 2017/50 - 2 sztuki</t>
  </si>
  <si>
    <t>wymiana stłuczone szyby</t>
  </si>
  <si>
    <t>Projektor filmowy VICTORIA 5 Cinemeccanica szt 2</t>
  </si>
  <si>
    <t>Szafa Rack 41 HE do odczytu dżwięku w systemie Dolby z kompl.wyposażeniem</t>
  </si>
  <si>
    <t>Obiektyw projekcyjny format 1:1,85 szt 2</t>
  </si>
  <si>
    <t>Obiektyw projekcyjny anamorficzny format 1:1,66 szt 2</t>
  </si>
  <si>
    <t>Obiektyw projekcyjny anamorficzny format 1:2,39 szt.2</t>
  </si>
  <si>
    <t>Monitor odsłuchowy aktywny JBL LSR 6328P szt 2</t>
  </si>
  <si>
    <t>Przewijarka do filmów 35mm</t>
  </si>
  <si>
    <t>Sklejarka do filmów</t>
  </si>
  <si>
    <t>Maskownica górna przed ekranem</t>
  </si>
  <si>
    <t>Ekran kinowy motorowo zwijany</t>
  </si>
  <si>
    <t>Monitor odsłuchowy aktywny niskotonowy JBL LSR 6312P</t>
  </si>
  <si>
    <t>Monitor odsłuchowy aktywny  JBL LSR 6325P</t>
  </si>
  <si>
    <t>Głośniki kinowe surroundowe JBL 8340 A szt 12</t>
  </si>
  <si>
    <t>Głośniki kinowe niskotonowe JBL 4642 A szt 2</t>
  </si>
  <si>
    <t>Głosniki kinowe zaekranowe 3 drożne JBL 4639/4632-M/HF-T szt 3</t>
  </si>
  <si>
    <t>Głowica ruchoma SHOWTEC Explorer 575 Spot szt 4</t>
  </si>
  <si>
    <t>Wzmiacniacz mocy typu Crown CTS 1200 szt 6</t>
  </si>
  <si>
    <t>Komputer Adax Delta P524/512/80 GB szt 2</t>
  </si>
  <si>
    <t>Drukarka OKI ML 3320</t>
  </si>
  <si>
    <t>Drukarka fiskalna VENTO</t>
  </si>
  <si>
    <t>Monitor LCD 17" Samsung 740 BF szt 2</t>
  </si>
  <si>
    <t>Konsoleta oświetleniowa Hydra Spilit LT w skrzyni transp.</t>
  </si>
  <si>
    <t>Monitor AOC LCD 17"</t>
  </si>
  <si>
    <t>Procesor głośnikowy dbx 481</t>
  </si>
  <si>
    <t>Mikrofon pojemnościowy Shure Beta 98H/C  szt 8</t>
  </si>
  <si>
    <t>Odbiornik do mikrofonów bezprzewodowych Shure ULX P4-R4 s  szt 8</t>
  </si>
  <si>
    <t>Mikrofon miniaturowy nagłówny SHURE WBH 54 szt 7</t>
  </si>
  <si>
    <t xml:space="preserve">Nadajnik do ręki z wkładką dynamiczną ULX/ BETA 58 R4 </t>
  </si>
  <si>
    <t>Nadajnik do ręki z wkładką pojemnościową ULX/BETA 87 R4</t>
  </si>
  <si>
    <t>Mikrofon pojemnościowy do gitary basowej SHURE KSM 27 szt 2</t>
  </si>
  <si>
    <t>Mikrofon instrumentalny dynamiczny ShureSM57 szt 3</t>
  </si>
  <si>
    <t>Mikrofon dynamiczny do wokalu Shure SM 58 szt 2</t>
  </si>
  <si>
    <t>Mikrofon wokalny dynamiczny Shure BETA SM 58  szt 2</t>
  </si>
  <si>
    <t>Zestaw głośników frontowy JBL AM6340/64 szt 2</t>
  </si>
  <si>
    <t>Monitory sceniczne odsłuchu JBL SRX 712 M szt 6</t>
  </si>
  <si>
    <t>Korektory graficzne do monitorów 1231 szt 3</t>
  </si>
  <si>
    <t>Odtwarzacz Mini Disc Tascam MD-350</t>
  </si>
  <si>
    <t>Compact Disc Rejestrator Tascam CD-RW 900</t>
  </si>
  <si>
    <t>Wytwornica dymu Antari Z-3000 II DMX</t>
  </si>
  <si>
    <t>Wzmiacniacz mocy typu Crown CTS 2000 szt 3</t>
  </si>
  <si>
    <t>Konsola foniczna typu Soundkraft Live 8/24</t>
  </si>
  <si>
    <t>Mikrofon pomiarowy PHONIC PAA3</t>
  </si>
  <si>
    <t>Projektor prowadzący SPOT HMI</t>
  </si>
  <si>
    <t>Pulpit oświetleniowy DMX</t>
  </si>
  <si>
    <t>Końcówki mocy DIMMERY szt 3</t>
  </si>
  <si>
    <t>Zestaw głośnikowy monitorowy szt 12</t>
  </si>
  <si>
    <t>Wzmacniacz monitorów szt 6</t>
  </si>
  <si>
    <t>Mikser cyfrowy z soliterem</t>
  </si>
  <si>
    <t>System aktywny odsłuchowy</t>
  </si>
  <si>
    <t>Zestaw głośnikowy JBL VRX 923 szt 12</t>
  </si>
  <si>
    <t>Wzmacniacz CROWN XLS 5000 szt 2</t>
  </si>
  <si>
    <t>Głowa ruchoma COLOR SPOT 575 szt 24</t>
  </si>
  <si>
    <t>System do podwiesz.głośników szt 3</t>
  </si>
  <si>
    <t>Głośnik niskotonowy szt 4</t>
  </si>
  <si>
    <t>Procesor PA dbx DRIVER RACK</t>
  </si>
  <si>
    <t>Maszyna do dymu</t>
  </si>
  <si>
    <t>reflektor PAR 64 LED w krótkiej obudowie szt 40</t>
  </si>
  <si>
    <t>TUBA LED szt 40</t>
  </si>
  <si>
    <t>reflektor teatralny 650/1000 szt 10</t>
  </si>
  <si>
    <t>reflektor teatralny 650/2000 szt 10</t>
  </si>
  <si>
    <t>reflektor UV 400 szt 8</t>
  </si>
  <si>
    <t>doświetlacz 4xPAR36 blinder szt 4</t>
  </si>
  <si>
    <t>zestaw mikrofonów ze statywami szt 32</t>
  </si>
  <si>
    <t>Rack 10U-jezdny do wzm.</t>
  </si>
  <si>
    <t>Panel zasilający SB-1050</t>
  </si>
  <si>
    <t>mikrofon AUDIOTECHNICA ATM-350 szt 6</t>
  </si>
  <si>
    <t>mikrofon Sennheiser e-904 szt 4</t>
  </si>
  <si>
    <t>Rejestrator DVS-08HA wewnątrz budynku</t>
  </si>
  <si>
    <t>Kamera obrotowa DVS-ASC66D na zewnątrz budynku</t>
  </si>
  <si>
    <t>Zestaw komputerowy</t>
  </si>
  <si>
    <t>Monitor LCD</t>
  </si>
  <si>
    <t>Zestaw komputerowy - używany 10 szt.</t>
  </si>
  <si>
    <t>Scaner Cannon</t>
  </si>
  <si>
    <t>Kasa fiskalna</t>
  </si>
  <si>
    <t>Drukarka Canon IX400</t>
  </si>
  <si>
    <t>Drukarka Samsung</t>
  </si>
  <si>
    <t xml:space="preserve">Notebok IdealPad G550L T3000 2gb 15,6  </t>
  </si>
  <si>
    <t>Projektor multimedialny LG</t>
  </si>
  <si>
    <t>Ekran Inwideo</t>
  </si>
  <si>
    <t>Projektor multimedialny BENQ</t>
  </si>
  <si>
    <t>Urządzenie wielofunkcyjne  HP F735</t>
  </si>
  <si>
    <t>Drukarka Laserowa Samsung</t>
  </si>
  <si>
    <t>Urzadzenie wielofunkcyjne Brother</t>
  </si>
  <si>
    <t>Komputer stacjonarny                                      szt.9</t>
  </si>
  <si>
    <t>Komputer stacjonarny                                      szt.4</t>
  </si>
  <si>
    <t>Komputer stacjonarny                                      szt. 13</t>
  </si>
  <si>
    <t>Notebook Toshiba</t>
  </si>
  <si>
    <t>Notebook ASUS</t>
  </si>
  <si>
    <t>Notebook ACER</t>
  </si>
  <si>
    <t>Zestaw komputerowy IDEAL 4500 z monitorem LCD 19"</t>
  </si>
  <si>
    <t>Zestaw komputerowy IDEAL BENEFIT 4400 z monitorem LCD 19"</t>
  </si>
  <si>
    <t>Komputer uczniowski NTT Business W625G</t>
  </si>
  <si>
    <t>Komputerowa drukarka brajlowska z szafą dźwiękochłonną Index Brajle AB-Index Everest</t>
  </si>
  <si>
    <t>Skaner Plustek Inc-Optic Pro 24</t>
  </si>
  <si>
    <t>Czterdziestoznakowy brajlowski terminal wielofunkcyjny + monitor</t>
  </si>
  <si>
    <t>Kolorowy powiększalnik komputerowy z monitorem</t>
  </si>
  <si>
    <t>Komputer- serwer Actina A Serwer+ mysz optyczna + klawiatura</t>
  </si>
  <si>
    <t>komputer uczniowski Actina Sierra</t>
  </si>
  <si>
    <t>Komputer Actina Sierra z nagrywarką DVD</t>
  </si>
  <si>
    <t>Skaner A4 HP Commpany, Scan Jet 3800</t>
  </si>
  <si>
    <t>Drukarka laserowa HP Laserjet P201n</t>
  </si>
  <si>
    <t>Komputer przenośny latitude D 531</t>
  </si>
  <si>
    <t>Wideoprojektor Benq Corporation LTd.MP 620 C</t>
  </si>
  <si>
    <t>Monitor LCD ASUS VW 193 D-B</t>
  </si>
  <si>
    <t>Telewizor Panasonic CTX 29PX</t>
  </si>
  <si>
    <t>Projektor BenQ MP 515</t>
  </si>
  <si>
    <t>NOTEBOOK ASUS KSOIN 15,6" 4GB 320 GB</t>
  </si>
  <si>
    <t>KOMPUTER VOBIS W7P POWER</t>
  </si>
  <si>
    <t>MONITOR BENQ E2200HD21,5" FULL HD</t>
  </si>
  <si>
    <t>SEAGATE 100GB SATA SGT ST 31000 ES2 32MB 7,2 k</t>
  </si>
  <si>
    <t>BENQ 19"LCD E900HDA wide 5ms Glos 10000:1 - szt. 10</t>
  </si>
  <si>
    <t>Synology ds109+1 bay SATA NAS Corporate Serwer</t>
  </si>
  <si>
    <t>HP Compaq 500B MTE 6300 W7P/XP 500/36/DVDRW/VW055EA - 10 szt.</t>
  </si>
  <si>
    <t>Notebook Acer Aspire AS5732Z</t>
  </si>
  <si>
    <t>09/2010</t>
  </si>
  <si>
    <t>Laserowe urządzenie wielofunkcyjne</t>
  </si>
  <si>
    <t>Wideoprojektor HITACHI CP-10</t>
  </si>
  <si>
    <t>09.2010</t>
  </si>
  <si>
    <t>Tablica interaktywna SMART BOARD 680</t>
  </si>
  <si>
    <t>Tablica interaktywna SMART BOARD 280</t>
  </si>
  <si>
    <t>Wideoprojektor Sony X GA VPL-EX7</t>
  </si>
  <si>
    <t>Aparat cyfrowy SONY DSC-H7</t>
  </si>
  <si>
    <t>Projektor BenQ MP 611</t>
  </si>
  <si>
    <t>Radiomagnetofon CD JVC EZ 55</t>
  </si>
  <si>
    <t>Cyfrowy aparat fotograficzny Samsung ES70</t>
  </si>
  <si>
    <t>Kserokopiarka KYOCERA  KM 1635</t>
  </si>
  <si>
    <t>Zestaw nagłaśniający</t>
  </si>
  <si>
    <t>Zestaw komputer. ICM z oprzyrządowaniem ( kpl )</t>
  </si>
  <si>
    <t>Wyposażenie pracowni komputerowej</t>
  </si>
  <si>
    <t>Komputer P E5300/2048MB/500GB</t>
  </si>
  <si>
    <t xml:space="preserve">Zestaw komputer. przenośny </t>
  </si>
  <si>
    <t>Rzutnik multimedialny z ekranem</t>
  </si>
  <si>
    <t>Zestaw komputer. przenośny Asus 2 szt</t>
  </si>
  <si>
    <t>Zestaw komputer. przenośny do dializ 2 szt</t>
  </si>
  <si>
    <t>Cyfrowy rejestrator  do monitoringu kolor CPD-507/787</t>
  </si>
  <si>
    <t>Komputer przenośny</t>
  </si>
  <si>
    <t>komputer</t>
  </si>
  <si>
    <t>zestaw komputerowy</t>
  </si>
  <si>
    <t>Nagóśnienie HVP</t>
  </si>
  <si>
    <t>radiomagnetofon</t>
  </si>
  <si>
    <t>Monitor "Acer"</t>
  </si>
  <si>
    <t>Sony mp3</t>
  </si>
  <si>
    <t>Radiomagnetofon</t>
  </si>
  <si>
    <t>Telewizor LG</t>
  </si>
  <si>
    <t>Komputer - sekretariat</t>
  </si>
  <si>
    <t>Komputer - gł.księgowa</t>
  </si>
  <si>
    <t>Serwer Unisoft</t>
  </si>
  <si>
    <t>Komputer - kier.pompowni</t>
  </si>
  <si>
    <t>Drukarka do projektów</t>
  </si>
  <si>
    <t>Komputer - zbyt</t>
  </si>
  <si>
    <t>Komputer - suw</t>
  </si>
  <si>
    <t>Kamera z nagrywarką</t>
  </si>
  <si>
    <t>Notebook - prezes</t>
  </si>
  <si>
    <t>Urząd Miasta Iławy</t>
  </si>
  <si>
    <t>w tym  Ośrodek PPU i PR</t>
  </si>
  <si>
    <t xml:space="preserve">Razem </t>
  </si>
  <si>
    <t>Notebook - inkasent</t>
  </si>
  <si>
    <t xml:space="preserve">Straż Miejska </t>
  </si>
  <si>
    <t xml:space="preserve">Miejski Zespół Obsługi Szkół i Przedszkoli </t>
  </si>
  <si>
    <r>
      <t xml:space="preserve"> Wykaz sprzętu elektronicznego </t>
    </r>
    <r>
      <rPr>
        <b/>
        <i/>
        <u val="single"/>
        <sz val="12"/>
        <rFont val="Arial Narrow"/>
        <family val="2"/>
      </rPr>
      <t>przenośnego</t>
    </r>
    <r>
      <rPr>
        <b/>
        <i/>
        <sz val="12"/>
        <rFont val="Arial Narrow"/>
        <family val="2"/>
      </rPr>
      <t xml:space="preserve"> </t>
    </r>
  </si>
  <si>
    <t xml:space="preserve">Wykaz monitoringu wizyjnego </t>
  </si>
  <si>
    <t>Wykaz monitoringu wizyjnego</t>
  </si>
  <si>
    <t xml:space="preserve">przenośny podsuma </t>
  </si>
  <si>
    <t xml:space="preserve">stacjonarny podsuma </t>
  </si>
  <si>
    <t>000716550</t>
  </si>
  <si>
    <t>Iława ul. Andersa 7</t>
  </si>
  <si>
    <t>gaśnice - 6szt. hydranty - 2szt. Ręczny ostrzegacz pożarowy 6 szt. czujki przeciwdymne - 4 szt. Sygnalizacja przeciwwłamaniowa dżwiękowa na zewnątrz okna antywłamaniowe - piwnica i parter budynku</t>
  </si>
  <si>
    <t>ul. Wańkowicza</t>
  </si>
  <si>
    <t>ul. Niepodległości 1</t>
  </si>
  <si>
    <t>ul. Niepodległości 4B</t>
  </si>
  <si>
    <t>ul. Sobieskiego 5</t>
  </si>
  <si>
    <t>ul. 1 Maja 15 - ZK</t>
  </si>
  <si>
    <t>ul. Skłodowskiej - SP4</t>
  </si>
  <si>
    <t>ul. Skłodowskiej 24</t>
  </si>
  <si>
    <t>ul. Smolki Szpital</t>
  </si>
  <si>
    <t>ul. Smolki SP2</t>
  </si>
  <si>
    <t>ul. Dworcowa</t>
  </si>
  <si>
    <t>ul. Ostródzka - MM</t>
  </si>
  <si>
    <t>ul. Ostródzka 15</t>
  </si>
  <si>
    <t>ul. Kościuszki 24</t>
  </si>
  <si>
    <t>ul. Kościuszki 18</t>
  </si>
  <si>
    <t>Mickiewicza 26-3</t>
  </si>
  <si>
    <t xml:space="preserve">wartość początkowa (księgowa brutto)             </t>
  </si>
  <si>
    <r>
      <rPr>
        <b/>
        <sz val="12"/>
        <color indexed="8"/>
        <rFont val="Arial Narrow"/>
        <family val="2"/>
      </rPr>
      <t>Zaplecze kontenerowe</t>
    </r>
    <r>
      <rPr>
        <sz val="12"/>
        <color indexed="8"/>
        <rFont val="Arial Narrow"/>
        <family val="2"/>
      </rPr>
      <t>: 2 szatnie, 2 sanitariaty, pomieszczenie trenera środowiskowego, magazyn, przyłacze elektryczne, wodociągowe i sanitarne.</t>
    </r>
  </si>
  <si>
    <t xml:space="preserve">Urząd Miasta Iławy </t>
  </si>
  <si>
    <t xml:space="preserve">razem powyższe </t>
  </si>
  <si>
    <t xml:space="preserve">Przedszkole Miejskie nr 6 </t>
  </si>
  <si>
    <t xml:space="preserve">              Wiejska 3</t>
  </si>
  <si>
    <t xml:space="preserve">Sprzęt nagłaśniający </t>
  </si>
  <si>
    <t>Iława ul. Wiejska 3</t>
  </si>
  <si>
    <t>Kserokopiarka A3</t>
  </si>
  <si>
    <t>Frankownica</t>
  </si>
  <si>
    <t>Kserokopiarka Kyocera</t>
  </si>
  <si>
    <t>switch Repotec 24 port.</t>
  </si>
  <si>
    <t>router Dry Tek 2910G</t>
  </si>
  <si>
    <t>telewizor</t>
  </si>
  <si>
    <t>bindownica</t>
  </si>
  <si>
    <t>kopiarka HP Office Jet</t>
  </si>
  <si>
    <t>Centrala Slican CCA</t>
  </si>
  <si>
    <t>kopiarka cyfrowa z podajnikiem</t>
  </si>
  <si>
    <t>kopiarka cyfrowa Kyocera Mita</t>
  </si>
  <si>
    <t>telefax Panasonik</t>
  </si>
  <si>
    <t>Kserokopiarka Sharp</t>
  </si>
  <si>
    <t>projektor multimedialny Panasonic</t>
  </si>
  <si>
    <t>drukarka oki 3320</t>
  </si>
  <si>
    <t>drukarka igłowa oki</t>
  </si>
  <si>
    <t>koncentrator Superstack</t>
  </si>
  <si>
    <t>monitor  15 Opitv</t>
  </si>
  <si>
    <t>drukarka HP 71OC</t>
  </si>
  <si>
    <t>drukarka HP 1120C-A3</t>
  </si>
  <si>
    <t>komputer PII 400 Celeron</t>
  </si>
  <si>
    <t>karta sieciowa</t>
  </si>
  <si>
    <t xml:space="preserve">zestaw komputerowy celeron </t>
  </si>
  <si>
    <t>monitor samtron 15</t>
  </si>
  <si>
    <t>drukarka Hp 840 C</t>
  </si>
  <si>
    <t>razem</t>
  </si>
  <si>
    <t>Urząd Miasta Iławy wybrane pozycje</t>
  </si>
  <si>
    <t>WYKAZ CMENTARZY KOMUNALNYCH</t>
  </si>
  <si>
    <t>l.p.</t>
  </si>
  <si>
    <t>Nazwa</t>
  </si>
  <si>
    <t>Adres</t>
  </si>
  <si>
    <t>1.</t>
  </si>
  <si>
    <t>Cmentarz Komunalny w Iławie</t>
  </si>
  <si>
    <t>ul. Ostródzka</t>
  </si>
  <si>
    <t>2.</t>
  </si>
  <si>
    <t xml:space="preserve">ul. Piaskowa </t>
  </si>
  <si>
    <t>3.</t>
  </si>
  <si>
    <t>ul. Kard. St. Wyszyńskiego</t>
  </si>
  <si>
    <t>WYKAZ I USYTUOWANIE MIEJSKICH PLACÓW ZABAW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</si>
  <si>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Niepodległości 10,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</si>
  <si>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Dąbrowskiego 8,</t>
    </r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</si>
  <si>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Narutowicza 7 - ul. Konopnickiej,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</si>
  <si>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Smolki 30,</t>
    </r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</si>
  <si>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Smolki 19,</t>
    </r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</si>
  <si>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Jasielska 1-2,</t>
    </r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</si>
  <si>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Osiedle Lubawskie – ul. Szeroka,</t>
    </r>
  </si>
  <si>
    <r>
      <t>8.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Nad jeziorem Jeziorak Duży przy plaży niestrzeżonej i przystani BISKAJE,</t>
    </r>
  </si>
  <si>
    <r>
      <t>9.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ahoma"/>
        <family val="2"/>
      </rPr>
      <t>ul. Kolejowa 1,</t>
    </r>
  </si>
  <si>
    <t>10.ul. Grunwaldzka 4,</t>
  </si>
  <si>
    <t>11.ul. 1 Maja 10-10A,</t>
  </si>
  <si>
    <t>12.ul. Andersa 1-1A</t>
  </si>
  <si>
    <t xml:space="preserve">13.ul. Boboli – przy kościele </t>
  </si>
  <si>
    <t>Wykaz ulic będących w zarządzie Urzędu Miasta Iławy</t>
  </si>
  <si>
    <t>Nazwa w pełnym brzmieniu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</si>
  <si>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</si>
  <si>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 xml:space="preserve">1 Maja 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</si>
  <si>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</si>
  <si>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Agrestowa</t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</si>
  <si>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</si>
  <si>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Aleja Jana Pawła II</t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</si>
  <si>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</si>
  <si>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Aleja Pojednania</t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</si>
  <si>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</si>
  <si>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rotmistrza Józefa Alickiego</t>
  </si>
  <si>
    <r>
      <t>6.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</si>
  <si>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Adama Asnyka</t>
  </si>
  <si>
    <r>
      <t>7.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</si>
  <si>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Krzysztofa Kamila Baczyńskiego</t>
  </si>
  <si>
    <r>
      <t>8.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</si>
  <si>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Władysława Bandurskiego</t>
  </si>
  <si>
    <r>
      <t>9.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 </t>
    </r>
  </si>
  <si>
    <t>Norberta Barlickiego</t>
  </si>
  <si>
    <r>
      <t>10.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</si>
  <si>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Emila Behringa</t>
  </si>
  <si>
    <r>
      <t>11.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</si>
  <si>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Św. Andrzeja Boboli</t>
  </si>
  <si>
    <r>
      <t>12.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</si>
  <si>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Boczno-Górna</t>
  </si>
  <si>
    <r>
      <t>13.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</si>
  <si>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Wojciecha Bogusławskiego</t>
  </si>
  <si>
    <r>
      <t>14.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</si>
  <si>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Brata Alberta</t>
  </si>
  <si>
    <r>
      <t>15.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</si>
  <si>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Władysława Broniewskiego</t>
  </si>
  <si>
    <r>
      <t>16.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</si>
  <si>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Jana Brzechwy</t>
  </si>
  <si>
    <r>
      <t>17.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</si>
  <si>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Brzozowa</t>
  </si>
  <si>
    <r>
      <t>18.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</si>
  <si>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Bulwar  im. Jana Pawła II</t>
  </si>
  <si>
    <r>
      <t>19.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</si>
  <si>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Bydgoska</t>
  </si>
  <si>
    <r>
      <t>20.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</si>
  <si>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Celna</t>
  </si>
  <si>
    <r>
      <t>21.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</si>
  <si>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Chełmińska</t>
  </si>
  <si>
    <r>
      <t>22.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</si>
  <si>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Józefa Chełmońskiego</t>
  </si>
  <si>
    <r>
      <t>23.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</si>
  <si>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Karola Chodkiewicza</t>
  </si>
  <si>
    <r>
      <t>24.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</si>
  <si>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Fryderyka Chopina</t>
  </si>
  <si>
    <r>
      <t>25.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</si>
  <si>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Chrobrego</t>
  </si>
  <si>
    <r>
      <t>26.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</si>
  <si>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Czereśniowa</t>
  </si>
  <si>
    <r>
      <t>27.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</si>
  <si>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Jarosława Dąbrowskiego – część od Konstytucji 3 Maja do Polnej</t>
  </si>
  <si>
    <r>
      <t>28.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</si>
  <si>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Długa</t>
  </si>
  <si>
    <r>
      <t>29.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</si>
  <si>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Dolna</t>
  </si>
  <si>
    <r>
      <t>30.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</si>
  <si>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Dworcowa</t>
  </si>
  <si>
    <r>
      <t>31.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</si>
  <si>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Działdowska</t>
  </si>
  <si>
    <r>
      <t>32.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</si>
  <si>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Działkowców</t>
  </si>
  <si>
    <r>
      <t>33.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</si>
  <si>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Elbląska</t>
  </si>
  <si>
    <r>
      <t>34.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</si>
  <si>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Juliana Fałata</t>
  </si>
  <si>
    <r>
      <t>35.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</si>
  <si>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Gdańska</t>
  </si>
  <si>
    <r>
      <t>36.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</si>
  <si>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Aleksandra Gierymskiego</t>
  </si>
  <si>
    <r>
      <t>37.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</si>
  <si>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Gustawa Gizewiusza</t>
  </si>
  <si>
    <r>
      <t>38.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</si>
  <si>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Gospodarska</t>
  </si>
  <si>
    <r>
      <t>39.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</si>
  <si>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Mariana Gotowca</t>
  </si>
  <si>
    <r>
      <t>40.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</si>
  <si>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Górna</t>
  </si>
  <si>
    <r>
      <t>41.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</si>
  <si>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Artura Grottgera</t>
  </si>
  <si>
    <r>
      <t>42.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</si>
  <si>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Grudziądzka</t>
  </si>
  <si>
    <r>
      <t>43.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</si>
  <si>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Kazimierza Jagiellończyka – część od Narutowicza</t>
  </si>
  <si>
    <r>
      <t>44.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</si>
  <si>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Władysława Jagiełły</t>
  </si>
  <si>
    <r>
      <t>45.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</si>
  <si>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Jasielska</t>
  </si>
  <si>
    <r>
      <t>46.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</si>
  <si>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Michała Kajki</t>
  </si>
  <si>
    <r>
      <t>47.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</si>
  <si>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Jana Kasprowicza</t>
  </si>
  <si>
    <r>
      <t>48.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</si>
  <si>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Kętrzyńska</t>
  </si>
  <si>
    <r>
      <t>49.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</si>
  <si>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Jana Kochanowskiego</t>
  </si>
  <si>
    <r>
      <t>50.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</si>
  <si>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Kolejowa</t>
  </si>
  <si>
    <r>
      <t>51.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</si>
  <si>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Komunalna</t>
  </si>
  <si>
    <r>
      <t>52.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</si>
  <si>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Marii Konopnickiej</t>
  </si>
  <si>
    <r>
      <t>53.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</si>
  <si>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Mikołaja Kopernika</t>
  </si>
  <si>
    <r>
      <t>54.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</si>
  <si>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Wojciecha Kossaka</t>
  </si>
  <si>
    <r>
      <t>55.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</si>
  <si>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Kościelna</t>
  </si>
  <si>
    <r>
      <t>56.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</si>
  <si>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Józefa Ignacego Kraszewskiego</t>
  </si>
  <si>
    <r>
      <t>57.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</si>
  <si>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Kresowa</t>
  </si>
  <si>
    <r>
      <t>58.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</si>
  <si>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Kręta</t>
  </si>
  <si>
    <r>
      <t>59.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</si>
  <si>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 xml:space="preserve">Królowej Jadwigi </t>
  </si>
  <si>
    <r>
      <t>60.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</si>
  <si>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Krótka</t>
  </si>
  <si>
    <r>
      <t>61.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</si>
  <si>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Księżnej Dobrawy</t>
  </si>
  <si>
    <r>
      <t>62.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</si>
  <si>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Kwiatowa</t>
  </si>
  <si>
    <r>
      <t>63.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</si>
  <si>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Kwidzyńska</t>
  </si>
  <si>
    <r>
      <t>64.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</si>
  <si>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Leśna</t>
  </si>
  <si>
    <r>
      <t>65.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</si>
  <si>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Lipowa</t>
  </si>
  <si>
    <r>
      <t>66.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</si>
  <si>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Łąkowa</t>
  </si>
  <si>
    <r>
      <t>67.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</si>
  <si>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gen. Stanisława Maczka</t>
  </si>
  <si>
    <r>
      <t>68.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</si>
  <si>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Kornela Makuszyńskiego</t>
  </si>
  <si>
    <r>
      <t>69.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</si>
  <si>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Malborska</t>
  </si>
  <si>
    <r>
      <t>70.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</si>
  <si>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Jacka Malczewskiego</t>
  </si>
  <si>
    <r>
      <t>71.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</si>
  <si>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Malinowa</t>
  </si>
  <si>
    <r>
      <t>72.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</si>
  <si>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Jana Matejki</t>
  </si>
  <si>
    <r>
      <t>73.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</si>
  <si>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Mazurska</t>
  </si>
  <si>
    <r>
      <t>74.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</si>
  <si>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Ludwika Mierosławskiego</t>
  </si>
  <si>
    <r>
      <t>75.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</si>
  <si>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Mieszka I</t>
  </si>
  <si>
    <r>
      <t>76.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</si>
  <si>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Mławska</t>
  </si>
  <si>
    <r>
      <t>77.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</si>
  <si>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Morelowa</t>
  </si>
  <si>
    <r>
      <t>78.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</si>
  <si>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Krzysztofa Celestyna Mrongowiusza</t>
  </si>
  <si>
    <r>
      <t>79.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</si>
  <si>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Nowa</t>
  </si>
  <si>
    <r>
      <t>80.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</si>
  <si>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Nowomiejska</t>
  </si>
  <si>
    <r>
      <t>81.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</si>
  <si>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Obrońców Westerplatte</t>
  </si>
  <si>
    <r>
      <t>82.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</si>
  <si>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Odnowiciela</t>
  </si>
  <si>
    <r>
      <t>83.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</si>
  <si>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gen. Leopolda Okulickiego</t>
  </si>
  <si>
    <r>
      <t>84.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</si>
  <si>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Owocowa</t>
  </si>
  <si>
    <r>
      <t>85.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</si>
  <si>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Ignacego Paderewskiego</t>
  </si>
  <si>
    <r>
      <t>86.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</si>
  <si>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Piaskowa</t>
  </si>
  <si>
    <r>
      <t>87.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</si>
  <si>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Piastowska</t>
  </si>
  <si>
    <r>
      <t>88.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</si>
  <si>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Piekarska</t>
  </si>
  <si>
    <r>
      <t>89.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</si>
  <si>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Seweryna Pieniężnego</t>
  </si>
  <si>
    <r>
      <t>90.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</si>
  <si>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Plażowa</t>
  </si>
  <si>
    <r>
      <t>91.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</si>
  <si>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Podleśna</t>
  </si>
  <si>
    <r>
      <t>92.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</si>
  <si>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Polna</t>
  </si>
  <si>
    <r>
      <t>93.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</si>
  <si>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Poprzeczna</t>
  </si>
  <si>
    <r>
      <t>94.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</si>
  <si>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Porzeczkowa</t>
  </si>
  <si>
    <r>
      <t>95.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</si>
  <si>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Poziomkowa</t>
  </si>
  <si>
    <r>
      <t>96.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</si>
  <si>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Produkcyjna</t>
  </si>
  <si>
    <r>
      <t>97.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</si>
  <si>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Bolesława Prusa</t>
  </si>
  <si>
    <r>
      <t>98.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</si>
  <si>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Przemysłowa</t>
  </si>
  <si>
    <r>
      <t>99.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</si>
  <si>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Radomska</t>
  </si>
  <si>
    <t>100. </t>
  </si>
  <si>
    <t>Mikołaja Reja</t>
  </si>
  <si>
    <t>101. </t>
  </si>
  <si>
    <t>Władysława Reymonta</t>
  </si>
  <si>
    <t>102. </t>
  </si>
  <si>
    <t>Rolna</t>
  </si>
  <si>
    <t>103. </t>
  </si>
  <si>
    <t>Rzemieślnicza</t>
  </si>
  <si>
    <t>104. </t>
  </si>
  <si>
    <t>Dr.Teofila Rzepnikowskiego</t>
  </si>
  <si>
    <t>105. </t>
  </si>
  <si>
    <t>gen. Władysława Sikorskiego</t>
  </si>
  <si>
    <t>106. </t>
  </si>
  <si>
    <t>Piotra Skargi</t>
  </si>
  <si>
    <t>107. </t>
  </si>
  <si>
    <t>Skwer Żeromskiego</t>
  </si>
  <si>
    <t>108. </t>
  </si>
  <si>
    <t>Słoneczna</t>
  </si>
  <si>
    <t>109. </t>
  </si>
  <si>
    <t>Juliusza Słowackiego</t>
  </si>
  <si>
    <t>110. </t>
  </si>
  <si>
    <t>Franciszka Smolki – część od Wodnej do Skłodowskiej</t>
  </si>
  <si>
    <t>111. </t>
  </si>
  <si>
    <t>Jana III Sobieskiego</t>
  </si>
  <si>
    <t>112. </t>
  </si>
  <si>
    <t>Ludwika Solskiego</t>
  </si>
  <si>
    <t>113. </t>
  </si>
  <si>
    <t>Sosnowa</t>
  </si>
  <si>
    <t>114. </t>
  </si>
  <si>
    <t>Stacyjna</t>
  </si>
  <si>
    <t>115. </t>
  </si>
  <si>
    <t>Mjr. Henryka Sucharskiego</t>
  </si>
  <si>
    <t>116. </t>
  </si>
  <si>
    <t>Suska</t>
  </si>
  <si>
    <t>117. </t>
  </si>
  <si>
    <t>Sybiraków</t>
  </si>
  <si>
    <t>118. </t>
  </si>
  <si>
    <t>Szeptyckiego</t>
  </si>
  <si>
    <t>119. </t>
  </si>
  <si>
    <t>Szeroka</t>
  </si>
  <si>
    <t>120. </t>
  </si>
  <si>
    <t>Sztumska</t>
  </si>
  <si>
    <t>121. </t>
  </si>
  <si>
    <t>Świerkowa</t>
  </si>
  <si>
    <t>122. </t>
  </si>
  <si>
    <t>Toruńska</t>
  </si>
  <si>
    <t>123. </t>
  </si>
  <si>
    <t>Towarowa</t>
  </si>
  <si>
    <t>124. </t>
  </si>
  <si>
    <t>Truskawkowa</t>
  </si>
  <si>
    <t>125. </t>
  </si>
  <si>
    <t>Juliana Tuwima</t>
  </si>
  <si>
    <t>126. </t>
  </si>
  <si>
    <t>Usługowa</t>
  </si>
  <si>
    <t>127. </t>
  </si>
  <si>
    <t>Melchiora Wańkowicza</t>
  </si>
  <si>
    <t>128. </t>
  </si>
  <si>
    <t>Warsztatowa</t>
  </si>
  <si>
    <t>129. </t>
  </si>
  <si>
    <t>Wąska</t>
  </si>
  <si>
    <t>130. </t>
  </si>
  <si>
    <t>Wielka Żuława</t>
  </si>
  <si>
    <t>131. </t>
  </si>
  <si>
    <t>Wiśniowa</t>
  </si>
  <si>
    <t>132. </t>
  </si>
  <si>
    <t>Wodna</t>
  </si>
  <si>
    <t>133. </t>
  </si>
  <si>
    <t>Józefa Wybickiego</t>
  </si>
  <si>
    <t>134. </t>
  </si>
  <si>
    <t>Leona Wyczółkowskiego</t>
  </si>
  <si>
    <t>135. </t>
  </si>
  <si>
    <t>Stanisława Wyspiańskiego</t>
  </si>
  <si>
    <t>156.</t>
  </si>
  <si>
    <t>Zielona</t>
  </si>
  <si>
    <t>157.</t>
  </si>
  <si>
    <t>Ziemowita</t>
  </si>
  <si>
    <t>158.</t>
  </si>
  <si>
    <t>Marii Zientary-Malewskiej</t>
  </si>
  <si>
    <t>159.</t>
  </si>
  <si>
    <t>Stefana Żeromskiego</t>
  </si>
  <si>
    <t>160.</t>
  </si>
  <si>
    <t>Żwirowa</t>
  </si>
  <si>
    <t xml:space="preserve">ADRES SIEDZIBY </t>
  </si>
  <si>
    <r>
      <t>Łódź ratunkowa –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patrolowa HARPUN 550</t>
    </r>
  </si>
  <si>
    <t xml:space="preserve">a. Łodzie wioślarskie będą przechowywane w hangarach budynku bazy wioślarskiej, tak w okresie eksploatacyjnym, jak i zimowym.
b. Łodzie do asekuracji będą przechowywane w hangarach budynku bazy wioślarskiej, silniki nie zamontowane na stałe - zabezpieczone linkami stalowymi, tak w okresie postojowym , jak i zimowym.
</t>
  </si>
  <si>
    <t>komputer duron 900</t>
  </si>
  <si>
    <t>komputer ADM 1 GHZ</t>
  </si>
  <si>
    <t>drukarka HP 920</t>
  </si>
  <si>
    <t>drukarka HP 1220c</t>
  </si>
  <si>
    <t>monitor samtron 76DF</t>
  </si>
  <si>
    <t>nagrywarka NEC</t>
  </si>
  <si>
    <t>monitor HANSOL</t>
  </si>
  <si>
    <t>zespół komputerowy</t>
  </si>
  <si>
    <t>monitor LITEON 17</t>
  </si>
  <si>
    <t>drukarka atramentowa HPD</t>
  </si>
  <si>
    <t>komputer ADAX</t>
  </si>
  <si>
    <t>zespół komputerowy ATHLON</t>
  </si>
  <si>
    <t>zespół AMD ATHOL</t>
  </si>
  <si>
    <t>drukarka igłowa oki 3320</t>
  </si>
  <si>
    <t>zestaw komputerowy Athlon 2000</t>
  </si>
  <si>
    <t>monitor LCD BELINEA 15</t>
  </si>
  <si>
    <t>komputer Celeron</t>
  </si>
  <si>
    <t>drukarka atramentowa HP DJ5150</t>
  </si>
  <si>
    <t>skaner stacjonarny canon</t>
  </si>
  <si>
    <t>zestaw komuterowy AMD Athlon</t>
  </si>
  <si>
    <t>drukarka laserowa HP 1010</t>
  </si>
  <si>
    <t>drukarka atramentowa HP 5150</t>
  </si>
  <si>
    <t>drukarka atramentowa HP 1220C</t>
  </si>
  <si>
    <t>drukarka atramentowa hp 5740</t>
  </si>
  <si>
    <t>komputer optimus DP200</t>
  </si>
  <si>
    <t>komputer optimus DP400</t>
  </si>
  <si>
    <t>komputer optimus DP 200</t>
  </si>
  <si>
    <t>drukarka igłowa OKI ML3390</t>
  </si>
  <si>
    <t>drukraka atramentowa HP DJ 6540</t>
  </si>
  <si>
    <t>monitor LCD 17</t>
  </si>
  <si>
    <t>monitor LCD17</t>
  </si>
  <si>
    <t>drukarka HP PSC 1610</t>
  </si>
  <si>
    <t>komputer ATHLON AMD 2800 +</t>
  </si>
  <si>
    <t>serwer VE230 X2.8/1GB/2*36GB</t>
  </si>
  <si>
    <t>drukarka Panasonik KX -p1150</t>
  </si>
  <si>
    <t>drukrka HP Laser Jet 1022</t>
  </si>
  <si>
    <t>monitor 17 LCD</t>
  </si>
  <si>
    <t>szafa serwerowa 19 typ rack</t>
  </si>
  <si>
    <t xml:space="preserve">urzadzenie wielefunkcyjne HP </t>
  </si>
  <si>
    <t xml:space="preserve">zestaw komputarowy </t>
  </si>
  <si>
    <t>komputer optimus CP 400</t>
  </si>
  <si>
    <t>skaner mustek A3 Usb</t>
  </si>
  <si>
    <t>drukraka HP desc jek 1280 A3</t>
  </si>
  <si>
    <t>drukraka wielofunkcyjna PSC 1610</t>
  </si>
  <si>
    <t>drukarka HP 5940</t>
  </si>
  <si>
    <t>monitor LCD Suntec 7006LD</t>
  </si>
  <si>
    <t>swich 3 com 4226T</t>
  </si>
  <si>
    <t>serwer optimus VE230G2</t>
  </si>
  <si>
    <t xml:space="preserve">zestaw komuterowy   </t>
  </si>
  <si>
    <t>grunwaldzka 6a</t>
  </si>
  <si>
    <t xml:space="preserve"> westerplatte 5</t>
  </si>
  <si>
    <t>komputer ken c3, 2</t>
  </si>
  <si>
    <t>komputer ken c3, 3</t>
  </si>
  <si>
    <t>komputer ken c3, 4</t>
  </si>
  <si>
    <t>komputer ken c3, 5</t>
  </si>
  <si>
    <t>komputer ken c3, 6</t>
  </si>
  <si>
    <t>komputer ken c3, 7</t>
  </si>
  <si>
    <t>zestaw multimedialny</t>
  </si>
  <si>
    <t>DRUKARKA HP LJ 1160</t>
  </si>
  <si>
    <t>DRUKARKA PACKARD LASER JET 1020</t>
  </si>
  <si>
    <t>DRUKARKA HEW</t>
  </si>
  <si>
    <t>MONITOR 17 LCD</t>
  </si>
  <si>
    <t>KOMPUTER KEN C3,2</t>
  </si>
  <si>
    <t>Zestaw komputerowy z oprogramowaniem</t>
  </si>
  <si>
    <t>KOMPUTER C2D E 4600</t>
  </si>
  <si>
    <t>KOPIARKA KYOCERAMITA KM-C 2525E</t>
  </si>
  <si>
    <t>SPRZĘT NAGŁAŚNIAJĄCY</t>
  </si>
  <si>
    <t>NISZCZARKA FELLOWES</t>
  </si>
  <si>
    <t>URZADZ. WIELOF.XERO WORK CENTRE 4118X</t>
  </si>
  <si>
    <t>KLIMATYZATOR</t>
  </si>
  <si>
    <t>NISZCZARKA OPUS CS 2418 CD</t>
  </si>
  <si>
    <t>KOMPUTER C 2 D E 8400</t>
  </si>
  <si>
    <t>SZAFA SIECIOWA</t>
  </si>
  <si>
    <t>DRUKARKA HP LASER JET</t>
  </si>
  <si>
    <t>KOMPUTER Z OPROGRAMOWANIEM</t>
  </si>
  <si>
    <t>DRUKARKA HEWLETPACKARD</t>
  </si>
  <si>
    <t>MONITOR IYAMA</t>
  </si>
  <si>
    <t>DRUKARKA HP P1606 DN</t>
  </si>
  <si>
    <t>ZESTAW KOMPUTEROWY INTEL PENTIUM E 6500</t>
  </si>
  <si>
    <t>DRUKARKA HP LJ 3015 DN</t>
  </si>
  <si>
    <t>KOMPUTER STACJONARNY</t>
  </si>
  <si>
    <t>DRUKARKA HP</t>
  </si>
  <si>
    <t>ZESTAW KOMPUTEROWY INTEL CORE I5-2310</t>
  </si>
  <si>
    <t>SKANER HP SJ G4050</t>
  </si>
  <si>
    <t>ZESTAW KOMUTEROWY INTEL CORE I5-2300</t>
  </si>
  <si>
    <t>KASA FISKALNA MALA PLUS E</t>
  </si>
  <si>
    <t>NISZCZARKA ARGO PROFESJO.KOBRA + 1 SS6</t>
  </si>
  <si>
    <t>ZESTAW KOMPUTEROWY INTEL CORE I5-2300</t>
  </si>
  <si>
    <t>NOTEBOOK HP WK360EA</t>
  </si>
  <si>
    <t>APARAT CYFROWY NIKON 03100</t>
  </si>
  <si>
    <t>LANOS</t>
  </si>
  <si>
    <t>13.12.2011</t>
  </si>
  <si>
    <t>13.10.2011</t>
  </si>
  <si>
    <t>AUTOALARM</t>
  </si>
  <si>
    <t>AUTOALARM+ BLOKADA SKRZYNI BIEGÓW</t>
  </si>
  <si>
    <t>14.4930</t>
  </si>
  <si>
    <t>118.138</t>
  </si>
  <si>
    <t>93.079</t>
  </si>
  <si>
    <t>Hala sportowo-widowiskowa, ul. Niepodległości 11 B, 14-200 Iława</t>
  </si>
  <si>
    <t>Sala gimnastyczna, ul. Asnyka 3 B (zajęcia rekreacyjne), 14-200 Iława</t>
  </si>
  <si>
    <t>Baza Wioślarska, ul. Dąbrowskiego, 14-200 Iława</t>
  </si>
  <si>
    <t>Centrum Turystyczno - Rekreacyjne - BASEN, ul. Biskupska 2, 14-200 Iława</t>
  </si>
  <si>
    <t>Budynek socjalno-administracyjny - stadion, Iława, ul. Sienkiewicza 1</t>
  </si>
  <si>
    <t>Budynek kasy biletowej 1, Iława, ul. Sienkiewicza 1</t>
  </si>
  <si>
    <t>Budynek kasy biletowej 2 + Budynek WC - stadion, Iława, ul. Sienkiewicza 1</t>
  </si>
  <si>
    <t>Budynek gospodarczy przy saunie, Iława, ul. Sienkiewicza 1</t>
  </si>
  <si>
    <t>Budynek - sauna, Iława, ul. Sienkiewicza 1</t>
  </si>
  <si>
    <t>Budynek socjalny na kortach, Iława, ul. Sienkiewicza 1</t>
  </si>
  <si>
    <t>Obiekt sportowy "ORLIK 2012", ul. Sucharskiego, 14-200 Iława, osiedle Lipowy Dwór</t>
  </si>
  <si>
    <t>Obiekt sportowy "ORLIK 2012", ul. Poprzeczna, 14-200 Iława, osiedle Lubawskie</t>
  </si>
  <si>
    <t>Służba ochrony, system p-poż podłączony do stacji monitorowania oraz straży pożarnej, wew. Sys. Hydrantowy, gaśnice, podwójne zamki</t>
  </si>
  <si>
    <t>wew. Sys. Hydrantowy, gaśnice, podwójne zamki</t>
  </si>
  <si>
    <t>alarm antywłamaniowy, zamki</t>
  </si>
  <si>
    <t>służba ochrony,  gaśnice, monitoring</t>
  </si>
  <si>
    <t>zewnętrzne hydranty, gaśnice</t>
  </si>
  <si>
    <t>zamki</t>
  </si>
  <si>
    <t>gaśnice, zamki</t>
  </si>
  <si>
    <t>Sucharskiego, osiedle lipowy dwór</t>
  </si>
  <si>
    <t>Stadion Miejski w Iławie, ul. Sienkiewicza 1, 14-200 Iława</t>
  </si>
  <si>
    <t>Pomost plażowy, ul. Chodkiewicza</t>
  </si>
  <si>
    <t>Miasteczko Ruchu Drogowego, ul. Szeptyckiego, 14-200 Iława</t>
  </si>
  <si>
    <t>Kort  tenisowy  - 2 szt o pow. 1270 m2, siedziska z polipropylenu - 234 szt., umocnienie skarpy płytami prefabrykowanymi 800x800x70 mm - 130 m2</t>
  </si>
  <si>
    <t>Siedziska PCV na trybunie stadionu głównego i kortów tenisowych</t>
  </si>
  <si>
    <t>892,33,28</t>
  </si>
  <si>
    <t>Zestaw montażowy kamera obiektyw, wspornik montaż. Obudowa wewnętrzna LTC 0033/31 - 5 sztuk</t>
  </si>
  <si>
    <t>Instalacja systemu elektronicznej obsługi Klienta</t>
  </si>
  <si>
    <t>Komputer  (Centrum Turystyczne-Rekreacyjne)</t>
  </si>
  <si>
    <t>Kserokopiarka XEROX</t>
  </si>
  <si>
    <t>NO E11#74/15030079, id no:# Z8NXB9042</t>
  </si>
  <si>
    <t>ŁODZIE</t>
  </si>
  <si>
    <t>WIOSŁA</t>
  </si>
  <si>
    <t>11 sztuk, profesionalnych łodzi wioślarskich, 5 szt. 1-no osobowych, 4 szt. 2 osobowe, 2 szt. 4 osobowe
rok produkcji
2010</t>
  </si>
  <si>
    <t>ilość osób</t>
  </si>
  <si>
    <t>wyporność/waga wioślarza</t>
  </si>
  <si>
    <t>typ konstrukcji</t>
  </si>
  <si>
    <t>nr fabryczny</t>
  </si>
  <si>
    <t xml:space="preserve"> wartość netto</t>
  </si>
  <si>
    <t>wartość brutto</t>
  </si>
  <si>
    <t>TYP wiosła</t>
  </si>
  <si>
    <t>szt.</t>
  </si>
  <si>
    <t>cena jedn. Netto</t>
  </si>
  <si>
    <t>cena x szt. brutto</t>
  </si>
  <si>
    <t>SUMA</t>
  </si>
  <si>
    <t>lx</t>
  </si>
  <si>
    <t>Elite A</t>
  </si>
  <si>
    <t>834#</t>
  </si>
  <si>
    <t>BIG BLADE 43</t>
  </si>
  <si>
    <t>835#</t>
  </si>
  <si>
    <t>837#</t>
  </si>
  <si>
    <t>830#</t>
  </si>
  <si>
    <t>BIG BALDE 57</t>
  </si>
  <si>
    <t>831#</t>
  </si>
  <si>
    <t>2x/2-</t>
  </si>
  <si>
    <t>836#</t>
  </si>
  <si>
    <t xml:space="preserve">MACON MEDIUM </t>
  </si>
  <si>
    <t xml:space="preserve">838# </t>
  </si>
  <si>
    <t>832#</t>
  </si>
  <si>
    <t>833#</t>
  </si>
  <si>
    <t>4x/4-</t>
  </si>
  <si>
    <t>839#</t>
  </si>
  <si>
    <t>840#</t>
  </si>
  <si>
    <t xml:space="preserve">SILNIK </t>
  </si>
  <si>
    <t>model</t>
  </si>
  <si>
    <t>nr silnika</t>
  </si>
  <si>
    <t>Łodzie do asekuracji 2 sztuki Romana 430, 2 silniki YAMAHA 25 km 498 cm^3
ROK PRODUKCJI 2010</t>
  </si>
  <si>
    <t>4/5</t>
  </si>
  <si>
    <t>Romana 430
ŁÓDŹ MOTOROWA</t>
  </si>
  <si>
    <t>PL PLMBAU092010</t>
  </si>
  <si>
    <t>YAMAHA F25 DEL (25 KM)</t>
  </si>
  <si>
    <t>6BPU1007241D</t>
  </si>
  <si>
    <t>PL PLMBAU082010</t>
  </si>
  <si>
    <t>6BPU1007242D</t>
  </si>
  <si>
    <t>STATEK PASAŻERSKI "ILAVIA", statek zarejestrowany w Urz. Żeglugi Śródlądowej
rok produkcji 
ROK 2010</t>
  </si>
  <si>
    <t>28 PASAŻERÓW + 2 osoby obsługi</t>
  </si>
  <si>
    <t>KLASA:
 ITW-14/02</t>
  </si>
  <si>
    <t>NR REJESTRACYJNY
GD-01-028</t>
  </si>
  <si>
    <t>SILNIK STACJONARNY
VOLVO PENTA  MD22L, 
MOC 36 KW</t>
  </si>
  <si>
    <t>Jednostka zabiezpieczona zamkami, silnik jest wbudowany, postój w czasie pracy (oczekiwanie na klientów) przy pomoście wyłącznej dyspozycji statki – ul. Sienkiewicza, praca  w okresie od 1 maja do 31 października w godz. 10.00 – 18.00 – w czasie oczekiwania na klientów na statku znajduje się przynajmniej 1 osoba załogi; poza okresem usług statek nocuje przy nabrzeżu oraz zimuje (wyciągnięty z wody na betonowym podłożu) na terenie Związku Gmin „Jeziorak” przy ul. Sienkiewicza 32, który jest ogrodzony od strony lądu oraz objęty monitoringiem wizyjnym.</t>
  </si>
  <si>
    <t>36,5</t>
  </si>
  <si>
    <t>90?</t>
  </si>
  <si>
    <t>25?</t>
  </si>
  <si>
    <t>161?</t>
  </si>
  <si>
    <t>40?</t>
  </si>
  <si>
    <t>cegła żerańska</t>
  </si>
  <si>
    <t>płyty korytkowe kryte papą</t>
  </si>
  <si>
    <t>p-żar: gaśnice, hydranty, ABC : 3-6 kg AF – 1 ,8 kg sejfy 2 szt.</t>
  </si>
  <si>
    <t>monitor LG 14 LCD L1 752</t>
  </si>
  <si>
    <t>kserokopiarka MP 2000</t>
  </si>
  <si>
    <t>wieża Szarp CD PMX</t>
  </si>
  <si>
    <t>Monitor LCD 17 NEC ACCCUSYNC</t>
  </si>
  <si>
    <t>komputer ÓM ÓL 1520- 3 szt</t>
  </si>
  <si>
    <t>Radiomagnetofon CD Sony</t>
  </si>
  <si>
    <t xml:space="preserve">Zestaw Komputerowy </t>
  </si>
  <si>
    <t>Wieża Samsung</t>
  </si>
  <si>
    <t>Notebook Toschiba M-4 295</t>
  </si>
  <si>
    <t>Aparat Cyfrowy – Olympus SP- 51007</t>
  </si>
  <si>
    <t>komputer przenośny  DELL Vostro/1015</t>
  </si>
  <si>
    <t xml:space="preserve">GRUPA I, II </t>
  </si>
  <si>
    <t>cegła</t>
  </si>
  <si>
    <t>betonowe</t>
  </si>
  <si>
    <t>stopodach betonowy płaski pokryty papą</t>
  </si>
  <si>
    <t>Monitor 19"</t>
  </si>
  <si>
    <t>Komputer 1,8 GHz</t>
  </si>
  <si>
    <t>Monitor  NEC 19"</t>
  </si>
  <si>
    <t>Telewizor Panasonic</t>
  </si>
  <si>
    <t>TV LC  Panasonic 32"</t>
  </si>
  <si>
    <t xml:space="preserve">Zestaw  komputerowy </t>
  </si>
  <si>
    <t>LCD LG 37 " LH 3000</t>
  </si>
  <si>
    <t>Komputery stacjonarne 10 szt</t>
  </si>
  <si>
    <t>skaner dziennika elektronicznego</t>
  </si>
  <si>
    <t xml:space="preserve">DVD Philips </t>
  </si>
  <si>
    <t>Dvd LG DUX 582</t>
  </si>
  <si>
    <t>Radiomagnetofon Grundig RRCD</t>
  </si>
  <si>
    <t>Komputer przenośny  11 szt</t>
  </si>
  <si>
    <t>kKomputer przenośny 1 szt</t>
  </si>
  <si>
    <r>
      <t xml:space="preserve">Wykaz sprzętu </t>
    </r>
    <r>
      <rPr>
        <b/>
        <i/>
        <u val="single"/>
        <sz val="11"/>
        <rFont val="Arial"/>
        <family val="2"/>
      </rPr>
      <t>przenośnego</t>
    </r>
  </si>
  <si>
    <t>1. Nazwa środka trwałego</t>
  </si>
  <si>
    <t>nazwa środka trawałego  (do 2006 roku i starszy)</t>
  </si>
  <si>
    <t>09.01.1992</t>
  </si>
  <si>
    <t>01.12.1994</t>
  </si>
  <si>
    <t>09.12.1998</t>
  </si>
  <si>
    <t>04.06.2003</t>
  </si>
  <si>
    <t>05.06.2003</t>
  </si>
  <si>
    <t>30.11.2004</t>
  </si>
  <si>
    <t>15.10.2004</t>
  </si>
  <si>
    <t>28.01.2004</t>
  </si>
  <si>
    <t>Telefax Panasonic + słuchawka</t>
  </si>
  <si>
    <t>15.04.2004</t>
  </si>
  <si>
    <t>29.12.2005</t>
  </si>
  <si>
    <t>30.12.2005</t>
  </si>
  <si>
    <t>Liczarka banknotowa Gloria</t>
  </si>
  <si>
    <t>29.03.2005</t>
  </si>
  <si>
    <t>Łańuch Burmistrza Miasta</t>
  </si>
  <si>
    <t>Łańcuch Przewodniczącego RM</t>
  </si>
  <si>
    <t>15.09.2006</t>
  </si>
  <si>
    <t>Fax z automatyczną sekretarką</t>
  </si>
  <si>
    <t>Monitor 15 "Samtron" S517               (z OPPUiPR)</t>
  </si>
  <si>
    <t xml:space="preserve">drukarka Canon IPX3000                       (z OPPUiPR)   </t>
  </si>
  <si>
    <t xml:space="preserve">drukarka wielofunkcyjna PSC 1610       (z OPPUiPR)   </t>
  </si>
  <si>
    <t xml:space="preserve">Komputer Optimus Sprinter                   (z OPPUiPR)  </t>
  </si>
  <si>
    <t xml:space="preserve">Monitor Suntec LCD 17"7002 L              (z OPPUiPR) </t>
  </si>
  <si>
    <t>Razem</t>
  </si>
  <si>
    <t xml:space="preserve">nazwa (pozostałego) środka trwałego   wartość poniżej   3 500 zł </t>
  </si>
  <si>
    <t>Rzutnik quadra 250XLS</t>
  </si>
  <si>
    <t>23.05.2000</t>
  </si>
  <si>
    <t>Telewizor 28" Panasonic                     (OPPU i PR)</t>
  </si>
  <si>
    <t>21.06.2002</t>
  </si>
  <si>
    <t>Telewizor 21" Panasonic                     (OPPU i PR)</t>
  </si>
  <si>
    <t>Magnetowid VCR Panasonic               (OPPU i PR)</t>
  </si>
  <si>
    <t>Radiomagnetofon CD Panasonic        (OPPU i PR)</t>
  </si>
  <si>
    <t>Wieża Panasonic                                 (OPPU i PR)</t>
  </si>
  <si>
    <t>Centrala telefoniczna Slican</t>
  </si>
  <si>
    <t>18.12.2003</t>
  </si>
  <si>
    <t>Aparat Canon Power-Shot S2IS          (OPPU i PR)</t>
  </si>
  <si>
    <t>Mikrofon bezprzewodowy</t>
  </si>
  <si>
    <t>Aparat cyfrowy</t>
  </si>
  <si>
    <t>09.03.2005</t>
  </si>
  <si>
    <t>Niszczarka</t>
  </si>
  <si>
    <t>11.02.2005</t>
  </si>
  <si>
    <t xml:space="preserve">Assistance </t>
  </si>
  <si>
    <t>Mikrofon Profesional                            (OPPU i PR)</t>
  </si>
  <si>
    <t>System słuchawkowy                          (OPPU i PR)</t>
  </si>
  <si>
    <t>Monitor studyjny (głosnik)                    (OPPU i PR)</t>
  </si>
  <si>
    <t>Kamera Kolor YCM3321 - 2 szt.         (OPPU i PR)</t>
  </si>
  <si>
    <t>Aparat cyfrowy FUJI</t>
  </si>
  <si>
    <t>08.03.2006</t>
  </si>
  <si>
    <t>Aparat cyfrowy CANONS 216</t>
  </si>
  <si>
    <t>21.07.2006</t>
  </si>
  <si>
    <t>Radiomagnetofon CD SANYO</t>
  </si>
  <si>
    <t>17.05.2006</t>
  </si>
  <si>
    <t>Radiomagnetofon CD GRUNDIG</t>
  </si>
  <si>
    <t>06.09.2006</t>
  </si>
  <si>
    <t>16.04.2008</t>
  </si>
  <si>
    <t>23.12.2009</t>
  </si>
  <si>
    <t xml:space="preserve">Radiomagnetofon RM JVC </t>
  </si>
  <si>
    <t>Dyktafon Panasonic</t>
  </si>
  <si>
    <t>11.04.2008</t>
  </si>
  <si>
    <t xml:space="preserve">Niszczarka PS-57-CS </t>
  </si>
  <si>
    <t xml:space="preserve">Niszczarka PS-67-CS </t>
  </si>
  <si>
    <t xml:space="preserve">Niszczarka PS-77-CS </t>
  </si>
  <si>
    <t>Niszczarka Fellowes SB-99Cr</t>
  </si>
  <si>
    <t>Bindownica LEITZ</t>
  </si>
  <si>
    <t>Niszczarka FELL PS-73</t>
  </si>
  <si>
    <t>11.05.2010</t>
  </si>
  <si>
    <t>Alkomat</t>
  </si>
  <si>
    <t>23.09.2011</t>
  </si>
  <si>
    <t>Serwer Sieciowy VE210G6</t>
  </si>
  <si>
    <t>Komputer NTT Business 609G</t>
  </si>
  <si>
    <t>Komputer NTT Business 309G</t>
  </si>
  <si>
    <t>Monitor Acer AL1717AS 17"</t>
  </si>
  <si>
    <t>Drukarka HP P2015DN</t>
  </si>
  <si>
    <t>Drukarka HPCLJ 2600N</t>
  </si>
  <si>
    <t>Drukarka OKI ML3390</t>
  </si>
  <si>
    <t xml:space="preserve">Dysk Sieciowy Zewnetrzny </t>
  </si>
  <si>
    <t>Drukarka HP DJ 1280A3</t>
  </si>
  <si>
    <t>Drukarka Panasonic KXP2130</t>
  </si>
  <si>
    <t>Komputer MSI Global</t>
  </si>
  <si>
    <t>Drukarka laserowa Brother</t>
  </si>
  <si>
    <t>Drukarka laserowa Lexsmark</t>
  </si>
  <si>
    <t>Urządzenie wielofunkcyjne HP Color</t>
  </si>
  <si>
    <t>Monitor LCD 19" Hyundai</t>
  </si>
  <si>
    <t>Skaner A4 Plustek</t>
  </si>
  <si>
    <t>Komputer Ideal Select - Balta</t>
  </si>
  <si>
    <t>Urządzenie wielofunkcyjne HP LaserJet 2840</t>
  </si>
  <si>
    <t>Komputer Core 2 Duo E7400</t>
  </si>
  <si>
    <t>Drukarka HP LJ P3005 DN</t>
  </si>
  <si>
    <t>Drukarka HP LJ CP2025 N</t>
  </si>
  <si>
    <t>UPS fidel tronik ups unigo lupus</t>
  </si>
  <si>
    <t>Urządzenie wielofunkcyjne Canon PiXma</t>
  </si>
  <si>
    <t>Monitor LG LCD 20"</t>
  </si>
  <si>
    <t>Drukarka HP DJ P1505</t>
  </si>
  <si>
    <t>Router DrayTek Vigor PRO 5510</t>
  </si>
  <si>
    <t>Komputer Dell GX280 P4 2800</t>
  </si>
  <si>
    <t>Komputer Dell Vostro230st</t>
  </si>
  <si>
    <t>Monitor Philips LCD 190B1CS</t>
  </si>
  <si>
    <t>Zestaw komputerowy HP AiO200</t>
  </si>
  <si>
    <t>Serwer Dell</t>
  </si>
  <si>
    <t>Drukarka Igłowa OKI ML6300FB</t>
  </si>
  <si>
    <t>Tablica Interwrite Board 1077                      (z OPPUiPR)</t>
  </si>
  <si>
    <t>Tablet interwrite PAD 400                            (z OPPUiPR)</t>
  </si>
  <si>
    <t xml:space="preserve">Odtwarzacz DVD Panasonic S511E          (z OPPUiPR)     </t>
  </si>
  <si>
    <t>Drukarka Kyocera FS-C5200DN                 (z OPPUiPR)</t>
  </si>
  <si>
    <t>Serwer Solar                                                (z OPPUiPR)</t>
  </si>
  <si>
    <t>router Dry Tek Vigor Pro 5300n                   (z OPPUiPR)</t>
  </si>
  <si>
    <t>Waga pocztowa z taryfikatorem</t>
  </si>
  <si>
    <t>Instalacja audio wideo z kompletem tj.:</t>
  </si>
  <si>
    <t>projektor Sharp, kolumny głośnikowe, stolik prezentacyjny, ekran naścienny i pilot</t>
  </si>
  <si>
    <t>System konferencyjny</t>
  </si>
  <si>
    <t>Klimatyzator KY - 32 Ravanson</t>
  </si>
  <si>
    <t>Telewizor Panasonic TH42PV70PA (z OPPUiPR)</t>
  </si>
  <si>
    <t>04.04.2007</t>
  </si>
  <si>
    <t>06.04.2007</t>
  </si>
  <si>
    <t>09.07.2007</t>
  </si>
  <si>
    <t>16.04.2007</t>
  </si>
  <si>
    <t>20.04.2009</t>
  </si>
  <si>
    <t>28.12.2009</t>
  </si>
  <si>
    <t>13.08.2010</t>
  </si>
  <si>
    <t>21.12.2011</t>
  </si>
  <si>
    <t>11.02.2011</t>
  </si>
  <si>
    <t>18.04.2011</t>
  </si>
  <si>
    <t>26.05.2011</t>
  </si>
  <si>
    <t>25.11.2010</t>
  </si>
  <si>
    <t>22.12.2010</t>
  </si>
  <si>
    <t>18.12.2007</t>
  </si>
  <si>
    <t>19.04.2007</t>
  </si>
  <si>
    <t>05.03.2008</t>
  </si>
  <si>
    <t>27.08.2008</t>
  </si>
  <si>
    <t>11.12.2009</t>
  </si>
  <si>
    <t>Notebook ACER TM4233wlmi</t>
  </si>
  <si>
    <t>Notebook Lenowo N200</t>
  </si>
  <si>
    <t>Notebook fujitsu V5505</t>
  </si>
  <si>
    <t>Notebook HP 6730b</t>
  </si>
  <si>
    <t>Notebook MSI PR601 - 009 PL</t>
  </si>
  <si>
    <t>Kamera Panasonic NV-GS80                        (z OPPUiPR)</t>
  </si>
  <si>
    <t>Projektor multimedialny Beng MP-622C        (z OPPUiPR)</t>
  </si>
  <si>
    <t>Projektor ACER PD 527W                             (z OPPUiPR)</t>
  </si>
  <si>
    <t>Aparat fotograficzny SONY DSC-H210</t>
  </si>
  <si>
    <t>Notebook Dell VOSTRI 1520                          (z OPPUiPR)</t>
  </si>
  <si>
    <t>Drukarka etykiet Zebra GK 420</t>
  </si>
  <si>
    <t xml:space="preserve">Czytnik kodów kreskowych </t>
  </si>
  <si>
    <t>Aparat NIKON D90 + obiektyw                       (z OPPUiPR)</t>
  </si>
  <si>
    <t>Komputer notebook HP ProBook 4510s        (z OPPUiPR)</t>
  </si>
  <si>
    <t>14.10.2008</t>
  </si>
  <si>
    <t>29.12.2009</t>
  </si>
  <si>
    <t>01.04.2010</t>
  </si>
  <si>
    <t xml:space="preserve">tak </t>
  </si>
  <si>
    <t>jest</t>
  </si>
  <si>
    <t>Budynek OPPUiPR</t>
  </si>
  <si>
    <t>Domki letniskowe Siemiany</t>
  </si>
  <si>
    <t>Budynek usługowy - były EKODROB</t>
  </si>
  <si>
    <t>Domki letniskowe - Wyspa</t>
  </si>
  <si>
    <t>Budynki Socjalno-Bytowe Wyspa</t>
  </si>
  <si>
    <t>Budynek mieszkalno-usługowy</t>
  </si>
  <si>
    <t>Budynek usługowy</t>
  </si>
  <si>
    <t>Zespół hal produkcyjnych</t>
  </si>
  <si>
    <t>Dom Przedpogrzebowy</t>
  </si>
  <si>
    <t>2004 modernizacja</t>
  </si>
  <si>
    <t>2000 modernizacja</t>
  </si>
  <si>
    <t>dachówka</t>
  </si>
  <si>
    <t>drewno</t>
  </si>
  <si>
    <t>N</t>
  </si>
  <si>
    <t>T</t>
  </si>
  <si>
    <t>okiennice drewniane na oknach montowane po zakończeniu sezonu</t>
  </si>
  <si>
    <t>Iława ul. Chełmińska 1</t>
  </si>
  <si>
    <t>Iława ul. Dąbrowskiego 11</t>
  </si>
  <si>
    <t>Iława ul. Wyszyńskiego 47</t>
  </si>
  <si>
    <t>Iława ul. Broniewskiego 3</t>
  </si>
  <si>
    <t xml:space="preserve">Iława ul. Wiejska </t>
  </si>
  <si>
    <t>Iława ul. Piaskowa</t>
  </si>
  <si>
    <t>mieszkalny</t>
  </si>
  <si>
    <t>Brak</t>
  </si>
  <si>
    <t>1-go Maja 11</t>
  </si>
  <si>
    <t>1-go Maja 9</t>
  </si>
  <si>
    <t>Dąbrowskiego 22A</t>
  </si>
  <si>
    <t>St.Wyszyńskiego 25A</t>
  </si>
  <si>
    <t>St.Wyszyńskiego 32A</t>
  </si>
  <si>
    <t>St.Wyszyńskiego 34A</t>
  </si>
  <si>
    <t>Kr.Jadwigi 12A</t>
  </si>
  <si>
    <t>Kr.Jadwigi 12B</t>
  </si>
  <si>
    <t>Polna4</t>
  </si>
  <si>
    <t>Woj..Polskiego 24A</t>
  </si>
  <si>
    <t>Woj..Polskiego 8</t>
  </si>
  <si>
    <t>cegla</t>
  </si>
  <si>
    <t>zelbet</t>
  </si>
  <si>
    <t>RAZEM MIESZKALNE</t>
  </si>
  <si>
    <t xml:space="preserve">Budynki przem., gospodar. </t>
  </si>
  <si>
    <t>St.Wyszyńskiego 32-1</t>
  </si>
  <si>
    <t>St.Wyszyńskiego 32-2</t>
  </si>
  <si>
    <t>1-go Maja 9-2</t>
  </si>
  <si>
    <t>Niepodległości 6a-2</t>
  </si>
  <si>
    <t>Niepodległosci 6a-3</t>
  </si>
  <si>
    <t>Dąbrowskiego 22a-3</t>
  </si>
  <si>
    <t>Kr.Jadwigi 22-1</t>
  </si>
  <si>
    <t>Nowomiejska 2-1</t>
  </si>
  <si>
    <t>Kolejowa  1-2</t>
  </si>
  <si>
    <t>n</t>
  </si>
  <si>
    <t>RAZEM GOSPODARCZE</t>
  </si>
  <si>
    <t>Sobieskiego 37A WK= 283456,29</t>
  </si>
  <si>
    <t>Jagiełły 1C/3</t>
  </si>
  <si>
    <t>Jagiełły 1C/4</t>
  </si>
  <si>
    <t>Jagiełły 1C/5</t>
  </si>
  <si>
    <t>Jagiełły 1C/8</t>
  </si>
  <si>
    <t>Jagiełły 1C/9</t>
  </si>
  <si>
    <t>Jagiełły 1C/10</t>
  </si>
  <si>
    <t>Jagiełły 1C/11</t>
  </si>
  <si>
    <t>SUMA WIATA</t>
  </si>
  <si>
    <t>63</t>
  </si>
  <si>
    <t>Star 244</t>
  </si>
  <si>
    <t>Lublin III</t>
  </si>
  <si>
    <t>12.02.2012</t>
  </si>
  <si>
    <t>744-15-29-443</t>
  </si>
  <si>
    <t>ul. Dąbrowskiego 17 B</t>
  </si>
  <si>
    <t>wielka płyta -żelbetonowa</t>
  </si>
  <si>
    <t>żelbetonowy</t>
  </si>
  <si>
    <t>pokryty papą</t>
  </si>
  <si>
    <t>w osobową nie w towarową tak</t>
  </si>
  <si>
    <t>budynek jest wyposażony w okna oddymiające , drzwi przeciw ognoiwe, światło awaryjne i ewakuacyjne. Placówka wyposażona jest w hydranty , gaśnice oraz wyznaczone są strefy bezpieczeństwa .</t>
  </si>
  <si>
    <t>notebook</t>
  </si>
  <si>
    <t>skaner</t>
  </si>
  <si>
    <t>drukarka</t>
  </si>
  <si>
    <t>telefax Panasonic</t>
  </si>
  <si>
    <t xml:space="preserve">RAZEM </t>
  </si>
  <si>
    <r>
      <rPr>
        <b/>
        <sz val="12"/>
        <rFont val="Arial Narrow"/>
        <family val="2"/>
      </rPr>
      <t>Boisko o nawierzchni ze sztucznej trawy o wymiarach 30m x 62m</t>
    </r>
    <r>
      <rPr>
        <sz val="12"/>
        <rFont val="Arial Narrow"/>
        <family val="2"/>
      </rPr>
      <t>, ogrodzenie boiska - 185,4 mb, oświetlenie: słupy stalowe ocynkowane - 6 szt., oprawy Thorn 70W - 12 szt., oprawy Thorn 400W - 24 szt.</t>
    </r>
  </si>
  <si>
    <r>
      <rPr>
        <b/>
        <sz val="12"/>
        <rFont val="Arial Narrow"/>
        <family val="2"/>
      </rPr>
      <t>Boisko o powierzchni poliuretanowej o wymiarach 30m x 50m</t>
    </r>
    <r>
      <rPr>
        <sz val="12"/>
        <rFont val="Arial Narrow"/>
        <family val="2"/>
      </rPr>
      <t>, ogrodzenie boiska z siatki ocynkowanej i powlekanej wysokości 4m - 161 mb, oświetlenie: słupy stalowe ocynkowane - 6 szt., oprawy Thorn 70W - 8 szt., oprawy Thorn 400W - 14 szt.</t>
    </r>
  </si>
  <si>
    <t>gaśnice  proszkowe  4 kg - 14 szt hydranty - szt 4</t>
  </si>
  <si>
    <t>14-200 Iława ul. Andersa 7</t>
  </si>
  <si>
    <t>Monitor NEC 19"</t>
  </si>
  <si>
    <t>Komputer 2,0 GHz</t>
  </si>
  <si>
    <t>Zestaw komputerowy C2D</t>
  </si>
  <si>
    <t>Rejestrator 16 kanałowy</t>
  </si>
  <si>
    <t>Iława ul. Jagiellończyka 3 , Skłodowskiej 26a</t>
  </si>
  <si>
    <t>Iława ul. Chełmińska 1,</t>
  </si>
  <si>
    <t>Nazwa jednostki</t>
  </si>
  <si>
    <t xml:space="preserve">Elektronika stacjonarna </t>
  </si>
  <si>
    <t xml:space="preserve">Elektronika przenośna  </t>
  </si>
  <si>
    <t>Monitoring wizyjny</t>
  </si>
  <si>
    <t xml:space="preserve">środki niskocenne </t>
  </si>
  <si>
    <t>Zbiory biblioteczne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</si>
  <si>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</si>
  <si>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</si>
  <si>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</si>
  <si>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</si>
  <si>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</si>
  <si>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</si>
  <si>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</si>
  <si>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</si>
  <si>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Zielona Karta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</si>
</sst>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F800]dddd\,\ mmmm\ dd\,\ yyyy"/>
    <numFmt numFmtId="166" formatCode="d/mm/yyyy"/>
    <numFmt numFmtId="167" formatCode="d&quot;.&quot;mm&quot;.&quot;yyyy"/>
    <numFmt numFmtId="168" formatCode="dddd&quot;, &quot;mmmm\ dd&quot;, &quot;yyyy"/>
    <numFmt numFmtId="169" formatCode="_-* #,##0.00\ [$zł-415]_-;\-* #,##0.00\ [$zł-415]_-;_-* \-??\ [$zł-415]_-;_-@_-"/>
    <numFmt numFmtId="170" formatCode="#,##0.00_ ;\-#,##0.00\ "/>
    <numFmt numFmtId="171" formatCode="yy/mm/dd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</numFmts>
  <fonts count="9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u val="single"/>
      <sz val="12"/>
      <name val="Arial Narrow"/>
      <family val="2"/>
    </font>
    <font>
      <b/>
      <sz val="12"/>
      <color indexed="10"/>
      <name val="Arial Narrow"/>
      <family val="2"/>
    </font>
    <font>
      <i/>
      <sz val="12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0"/>
      <color indexed="9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11"/>
      <color indexed="8"/>
      <name val="Arial"/>
      <family val="2"/>
    </font>
    <font>
      <b/>
      <sz val="9"/>
      <name val="Verdana"/>
      <family val="2"/>
    </font>
    <font>
      <b/>
      <i/>
      <sz val="12"/>
      <color indexed="8"/>
      <name val="Arial Narrow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 Narrow"/>
      <family val="2"/>
    </font>
    <font>
      <sz val="11"/>
      <name val="Verdana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Verdana"/>
      <family val="2"/>
    </font>
    <font>
      <sz val="12"/>
      <color indexed="8"/>
      <name val="Tahoma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sz val="12"/>
      <color indexed="10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91" fillId="27" borderId="1" applyNumberFormat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762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9" fillId="0" borderId="10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4" fontId="9" fillId="0" borderId="0" xfId="0" applyNumberFormat="1" applyFont="1" applyFill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7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18" fillId="33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1" fillId="34" borderId="31" xfId="0" applyFont="1" applyFill="1" applyBorder="1" applyAlignment="1">
      <alignment/>
    </xf>
    <xf numFmtId="0" fontId="21" fillId="34" borderId="32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0" fillId="34" borderId="20" xfId="0" applyFont="1" applyFill="1" applyBorder="1" applyAlignment="1">
      <alignment wrapText="1"/>
    </xf>
    <xf numFmtId="0" fontId="20" fillId="34" borderId="28" xfId="0" applyFont="1" applyFill="1" applyBorder="1" applyAlignment="1">
      <alignment wrapText="1"/>
    </xf>
    <xf numFmtId="0" fontId="20" fillId="34" borderId="3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167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center" wrapText="1"/>
    </xf>
    <xf numFmtId="0" fontId="2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35" borderId="0" xfId="53" applyNumberFormat="1" applyFont="1" applyFill="1" applyBorder="1" applyAlignment="1">
      <alignment horizontal="left" vertical="center" wrapText="1"/>
      <protection/>
    </xf>
    <xf numFmtId="0" fontId="7" fillId="35" borderId="0" xfId="0" applyFont="1" applyFill="1" applyAlignment="1">
      <alignment/>
    </xf>
    <xf numFmtId="0" fontId="9" fillId="35" borderId="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33" fillId="0" borderId="15" xfId="0" applyFont="1" applyBorder="1" applyAlignment="1">
      <alignment/>
    </xf>
    <xf numFmtId="0" fontId="34" fillId="0" borderId="15" xfId="0" applyFont="1" applyBorder="1" applyAlignment="1">
      <alignment/>
    </xf>
    <xf numFmtId="4" fontId="34" fillId="0" borderId="10" xfId="0" applyNumberFormat="1" applyFont="1" applyBorder="1" applyAlignment="1">
      <alignment/>
    </xf>
    <xf numFmtId="0" fontId="14" fillId="0" borderId="3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68" fontId="1" fillId="0" borderId="12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70" fontId="1" fillId="0" borderId="12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7" fillId="35" borderId="0" xfId="44" applyFont="1" applyFill="1" applyBorder="1">
      <alignment/>
      <protection/>
    </xf>
    <xf numFmtId="0" fontId="9" fillId="35" borderId="0" xfId="44" applyFont="1" applyFill="1" applyBorder="1">
      <alignment/>
      <protection/>
    </xf>
    <xf numFmtId="0" fontId="9" fillId="35" borderId="0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12" xfId="44" applyFont="1" applyFill="1" applyBorder="1" applyAlignment="1">
      <alignment horizontal="center"/>
      <protection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7" fillId="0" borderId="0" xfId="44" applyFont="1" applyFill="1" applyBorder="1">
      <alignment/>
      <protection/>
    </xf>
    <xf numFmtId="0" fontId="35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4" fontId="3" fillId="0" borderId="10" xfId="7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37" xfId="0" applyFont="1" applyFill="1" applyBorder="1" applyAlignment="1">
      <alignment vertical="center"/>
    </xf>
    <xf numFmtId="4" fontId="9" fillId="0" borderId="37" xfId="0" applyNumberFormat="1" applyFont="1" applyFill="1" applyBorder="1" applyAlignment="1">
      <alignment vertical="center"/>
    </xf>
    <xf numFmtId="0" fontId="9" fillId="0" borderId="0" xfId="44" applyFont="1" applyFill="1" applyBorder="1">
      <alignment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0" xfId="44" applyFont="1" applyFill="1" applyBorder="1" applyAlignment="1">
      <alignment horizontal="center"/>
      <protection/>
    </xf>
    <xf numFmtId="0" fontId="15" fillId="0" borderId="39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/>
    </xf>
    <xf numFmtId="4" fontId="15" fillId="0" borderId="36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4" fontId="41" fillId="0" borderId="15" xfId="0" applyNumberFormat="1" applyFont="1" applyFill="1" applyBorder="1" applyAlignment="1">
      <alignment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left" wrapText="1" indent="2"/>
    </xf>
    <xf numFmtId="0" fontId="42" fillId="0" borderId="10" xfId="0" applyFont="1" applyBorder="1" applyAlignment="1">
      <alignment/>
    </xf>
    <xf numFmtId="0" fontId="41" fillId="0" borderId="0" xfId="56" applyFont="1">
      <alignment/>
      <protection/>
    </xf>
    <xf numFmtId="0" fontId="44" fillId="0" borderId="10" xfId="0" applyFont="1" applyBorder="1" applyAlignment="1">
      <alignment horizontal="center"/>
    </xf>
    <xf numFmtId="0" fontId="41" fillId="0" borderId="10" xfId="56" applyFont="1" applyBorder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15" xfId="56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25" xfId="56" applyFont="1" applyBorder="1" applyAlignment="1">
      <alignment horizontal="center" vertical="center"/>
      <protection/>
    </xf>
    <xf numFmtId="0" fontId="41" fillId="0" borderId="10" xfId="56" applyFont="1" applyBorder="1">
      <alignment/>
      <protection/>
    </xf>
    <xf numFmtId="0" fontId="41" fillId="0" borderId="15" xfId="56" applyFont="1" applyBorder="1" applyAlignment="1">
      <alignment wrapText="1"/>
      <protection/>
    </xf>
    <xf numFmtId="0" fontId="41" fillId="0" borderId="15" xfId="56" applyFont="1" applyBorder="1">
      <alignment/>
      <protection/>
    </xf>
    <xf numFmtId="0" fontId="45" fillId="0" borderId="15" xfId="0" applyFont="1" applyFill="1" applyBorder="1" applyAlignment="1">
      <alignment vertical="center" wrapText="1"/>
    </xf>
    <xf numFmtId="0" fontId="44" fillId="0" borderId="17" xfId="0" applyFont="1" applyBorder="1" applyAlignment="1">
      <alignment/>
    </xf>
    <xf numFmtId="0" fontId="42" fillId="0" borderId="10" xfId="0" applyFont="1" applyFill="1" applyBorder="1" applyAlignment="1">
      <alignment vertical="center" wrapText="1"/>
    </xf>
    <xf numFmtId="0" fontId="41" fillId="0" borderId="25" xfId="56" applyFont="1" applyBorder="1">
      <alignment/>
      <protection/>
    </xf>
    <xf numFmtId="0" fontId="45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1" fillId="0" borderId="25" xfId="56" applyFont="1" applyBorder="1" applyAlignment="1">
      <alignment wrapText="1"/>
      <protection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45" fillId="0" borderId="10" xfId="0" applyNumberFormat="1" applyFont="1" applyFill="1" applyBorder="1" applyAlignment="1">
      <alignment vertical="center" wrapText="1"/>
    </xf>
    <xf numFmtId="0" fontId="41" fillId="0" borderId="0" xfId="56" applyFont="1" applyAlignment="1">
      <alignment/>
      <protection/>
    </xf>
    <xf numFmtId="4" fontId="43" fillId="0" borderId="0" xfId="56" applyNumberFormat="1" applyFont="1">
      <alignment/>
      <protection/>
    </xf>
    <xf numFmtId="0" fontId="43" fillId="0" borderId="10" xfId="54" applyFont="1" applyBorder="1" applyAlignment="1">
      <alignment vertical="center" wrapText="1"/>
      <protection/>
    </xf>
    <xf numFmtId="0" fontId="41" fillId="0" borderId="10" xfId="56" applyFont="1" applyBorder="1" applyAlignment="1">
      <alignment/>
      <protection/>
    </xf>
    <xf numFmtId="4" fontId="43" fillId="0" borderId="10" xfId="56" applyNumberFormat="1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7" xfId="0" applyBorder="1" applyAlignment="1">
      <alignment wrapText="1"/>
    </xf>
    <xf numFmtId="0" fontId="0" fillId="0" borderId="17" xfId="0" applyFont="1" applyBorder="1" applyAlignment="1">
      <alignment/>
    </xf>
    <xf numFmtId="4" fontId="8" fillId="0" borderId="10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4" fillId="0" borderId="10" xfId="54" applyFont="1" applyFill="1" applyBorder="1" applyAlignment="1">
      <alignment vertical="center" wrapText="1"/>
      <protection/>
    </xf>
    <xf numFmtId="4" fontId="26" fillId="0" borderId="10" xfId="55" applyNumberFormat="1" applyFont="1" applyFill="1" applyBorder="1" applyAlignment="1">
      <alignment horizontal="right" vertical="center"/>
      <protection/>
    </xf>
    <xf numFmtId="0" fontId="14" fillId="0" borderId="13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26" fillId="0" borderId="40" xfId="0" applyNumberFormat="1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0" fontId="14" fillId="0" borderId="10" xfId="58" applyFont="1" applyFill="1" applyBorder="1" applyAlignment="1">
      <alignment vertical="center" wrapText="1"/>
      <protection/>
    </xf>
    <xf numFmtId="4" fontId="26" fillId="0" borderId="10" xfId="59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/>
    </xf>
    <xf numFmtId="0" fontId="14" fillId="0" borderId="17" xfId="54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 quotePrefix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horizontal="center" vertical="center" wrapText="1"/>
    </xf>
    <xf numFmtId="4" fontId="35" fillId="0" borderId="38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vertical="center" wrapText="1"/>
    </xf>
    <xf numFmtId="0" fontId="35" fillId="0" borderId="12" xfId="61" applyFont="1" applyFill="1" applyBorder="1" applyAlignment="1">
      <alignment horizontal="left" vertical="center"/>
      <protection/>
    </xf>
    <xf numFmtId="4" fontId="35" fillId="0" borderId="12" xfId="61" applyNumberFormat="1" applyFont="1" applyFill="1" applyBorder="1" applyAlignment="1">
      <alignment horizontal="righ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0" fontId="35" fillId="0" borderId="12" xfId="61" applyFont="1" applyFill="1" applyBorder="1" applyAlignment="1">
      <alignment horizontal="left" vertical="center" wrapText="1"/>
      <protection/>
    </xf>
    <xf numFmtId="4" fontId="35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4" fontId="10" fillId="0" borderId="43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/>
    </xf>
    <xf numFmtId="4" fontId="16" fillId="0" borderId="15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12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35" fillId="0" borderId="10" xfId="0" applyFont="1" applyFill="1" applyBorder="1" applyAlignment="1">
      <alignment vertical="center" wrapText="1"/>
    </xf>
    <xf numFmtId="4" fontId="35" fillId="0" borderId="10" xfId="70" applyNumberFormat="1" applyFont="1" applyFill="1" applyBorder="1" applyAlignment="1">
      <alignment horizontal="center" vertical="center" wrapText="1"/>
    </xf>
    <xf numFmtId="4" fontId="9" fillId="0" borderId="10" xfId="7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4" fontId="9" fillId="0" borderId="0" xfId="7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4" fontId="3" fillId="0" borderId="38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167" fontId="7" fillId="0" borderId="36" xfId="0" applyNumberFormat="1" applyFont="1" applyBorder="1" applyAlignment="1">
      <alignment horizontal="center" wrapText="1"/>
    </xf>
    <xf numFmtId="167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9" fillId="0" borderId="0" xfId="61" applyNumberFormat="1" applyFont="1" applyFill="1" applyBorder="1" applyAlignment="1">
      <alignment horizontal="right" vertical="center" wrapText="1"/>
      <protection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44" fontId="35" fillId="0" borderId="10" xfId="73" applyFont="1" applyFill="1" applyBorder="1" applyAlignment="1">
      <alignment horizontal="center" vertical="center" wrapText="1"/>
    </xf>
    <xf numFmtId="44" fontId="35" fillId="33" borderId="10" xfId="73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4" fontId="35" fillId="33" borderId="10" xfId="61" applyNumberFormat="1" applyFont="1" applyFill="1" applyBorder="1" applyAlignment="1">
      <alignment horizontal="right" vertical="center" wrapText="1"/>
      <protection/>
    </xf>
    <xf numFmtId="0" fontId="35" fillId="0" borderId="10" xfId="61" applyFont="1" applyBorder="1" applyAlignment="1">
      <alignment horizontal="left" vertical="center"/>
      <protection/>
    </xf>
    <xf numFmtId="0" fontId="46" fillId="0" borderId="10" xfId="61" applyFont="1" applyBorder="1" applyAlignment="1">
      <alignment horizontal="center" vertical="center"/>
      <protection/>
    </xf>
    <xf numFmtId="164" fontId="35" fillId="0" borderId="10" xfId="61" applyNumberFormat="1" applyFont="1" applyBorder="1" applyAlignment="1">
      <alignment horizontal="right" vertical="center" wrapText="1"/>
      <protection/>
    </xf>
    <xf numFmtId="0" fontId="35" fillId="0" borderId="10" xfId="61" applyFont="1" applyBorder="1" applyAlignment="1">
      <alignment horizontal="center" vertical="center"/>
      <protection/>
    </xf>
    <xf numFmtId="0" fontId="35" fillId="0" borderId="10" xfId="61" applyFont="1" applyBorder="1" applyAlignment="1">
      <alignment horizontal="left" vertical="center" wrapText="1"/>
      <protection/>
    </xf>
    <xf numFmtId="0" fontId="35" fillId="0" borderId="10" xfId="61" applyFont="1" applyBorder="1" applyAlignment="1">
      <alignment vertical="center"/>
      <protection/>
    </xf>
    <xf numFmtId="44" fontId="3" fillId="0" borderId="10" xfId="0" applyNumberFormat="1" applyFont="1" applyFill="1" applyBorder="1" applyAlignment="1">
      <alignment vertical="center" wrapText="1"/>
    </xf>
    <xf numFmtId="0" fontId="35" fillId="0" borderId="10" xfId="61" applyFont="1" applyFill="1" applyBorder="1" applyAlignment="1">
      <alignment horizontal="left" vertical="center"/>
      <protection/>
    </xf>
    <xf numFmtId="0" fontId="35" fillId="0" borderId="10" xfId="61" applyFont="1" applyFill="1" applyBorder="1" applyAlignment="1">
      <alignment horizontal="center" vertical="center"/>
      <protection/>
    </xf>
    <xf numFmtId="164" fontId="35" fillId="0" borderId="10" xfId="61" applyNumberFormat="1" applyFont="1" applyFill="1" applyBorder="1" applyAlignment="1">
      <alignment horizontal="right" vertical="center" wrapText="1"/>
      <protection/>
    </xf>
    <xf numFmtId="0" fontId="47" fillId="33" borderId="10" xfId="61" applyFont="1" applyFill="1" applyBorder="1" applyAlignment="1">
      <alignment horizontal="center" vertical="center" wrapText="1"/>
      <protection/>
    </xf>
    <xf numFmtId="44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/>
    </xf>
    <xf numFmtId="4" fontId="9" fillId="0" borderId="10" xfId="7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4" fontId="49" fillId="0" borderId="10" xfId="0" applyNumberFormat="1" applyFont="1" applyFill="1" applyBorder="1" applyAlignment="1">
      <alignment vertical="center" wrapText="1"/>
    </xf>
    <xf numFmtId="4" fontId="49" fillId="0" borderId="37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" fontId="49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center"/>
    </xf>
    <xf numFmtId="4" fontId="49" fillId="0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49" fillId="0" borderId="13" xfId="0" applyNumberFormat="1" applyFont="1" applyFill="1" applyBorder="1" applyAlignment="1">
      <alignment/>
    </xf>
    <xf numFmtId="4" fontId="49" fillId="0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vertical="center"/>
    </xf>
    <xf numFmtId="4" fontId="49" fillId="33" borderId="10" xfId="0" applyNumberFormat="1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" fontId="49" fillId="0" borderId="25" xfId="0" applyNumberFormat="1" applyFont="1" applyFill="1" applyBorder="1" applyAlignment="1">
      <alignment/>
    </xf>
    <xf numFmtId="170" fontId="50" fillId="0" borderId="25" xfId="70" applyNumberFormat="1" applyFont="1" applyFill="1" applyBorder="1" applyAlignment="1">
      <alignment horizontal="right" vertical="center"/>
    </xf>
    <xf numFmtId="4" fontId="49" fillId="0" borderId="11" xfId="0" applyNumberFormat="1" applyFont="1" applyFill="1" applyBorder="1" applyAlignment="1">
      <alignment/>
    </xf>
    <xf numFmtId="0" fontId="49" fillId="0" borderId="37" xfId="0" applyFont="1" applyFill="1" applyBorder="1" applyAlignment="1">
      <alignment vertical="center"/>
    </xf>
    <xf numFmtId="4" fontId="49" fillId="0" borderId="37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0" fontId="49" fillId="0" borderId="0" xfId="0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 horizontal="right" wrapText="1"/>
    </xf>
    <xf numFmtId="4" fontId="49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18" fillId="0" borderId="37" xfId="0" applyNumberFormat="1" applyFont="1" applyFill="1" applyBorder="1" applyAlignment="1">
      <alignment horizontal="center" wrapText="1"/>
    </xf>
    <xf numFmtId="4" fontId="49" fillId="0" borderId="11" xfId="0" applyNumberFormat="1" applyFont="1" applyFill="1" applyBorder="1" applyAlignment="1">
      <alignment horizontal="right"/>
    </xf>
    <xf numFmtId="170" fontId="53" fillId="0" borderId="15" xfId="7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58" fillId="34" borderId="35" xfId="0" applyFont="1" applyFill="1" applyBorder="1" applyAlignment="1">
      <alignment horizontal="center" vertical="top" wrapText="1"/>
    </xf>
    <xf numFmtId="0" fontId="58" fillId="34" borderId="21" xfId="0" applyFont="1" applyFill="1" applyBorder="1" applyAlignment="1">
      <alignment horizontal="center" vertical="top" wrapText="1"/>
    </xf>
    <xf numFmtId="0" fontId="58" fillId="0" borderId="45" xfId="0" applyFont="1" applyBorder="1" applyAlignment="1">
      <alignment horizontal="center" vertical="top" wrapText="1"/>
    </xf>
    <xf numFmtId="0" fontId="58" fillId="0" borderId="32" xfId="0" applyFont="1" applyBorder="1" applyAlignment="1">
      <alignment vertical="top" wrapText="1"/>
    </xf>
    <xf numFmtId="0" fontId="54" fillId="0" borderId="0" xfId="0" applyFont="1" applyAlignment="1">
      <alignment horizontal="left" indent="2"/>
    </xf>
    <xf numFmtId="0" fontId="59" fillId="0" borderId="0" xfId="0" applyFont="1" applyAlignment="1">
      <alignment/>
    </xf>
    <xf numFmtId="0" fontId="59" fillId="0" borderId="0" xfId="0" applyFont="1" applyAlignment="1">
      <alignment horizontal="justify"/>
    </xf>
    <xf numFmtId="0" fontId="60" fillId="0" borderId="0" xfId="0" applyFont="1" applyAlignment="1">
      <alignment/>
    </xf>
    <xf numFmtId="0" fontId="14" fillId="0" borderId="46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justify" vertical="top" wrapText="1"/>
    </xf>
    <xf numFmtId="0" fontId="30" fillId="0" borderId="49" xfId="0" applyFont="1" applyBorder="1" applyAlignment="1">
      <alignment horizontal="justify" vertical="top" wrapText="1"/>
    </xf>
    <xf numFmtId="0" fontId="30" fillId="0" borderId="48" xfId="0" applyFont="1" applyBorder="1" applyAlignment="1">
      <alignment vertical="top" wrapText="1"/>
    </xf>
    <xf numFmtId="0" fontId="30" fillId="0" borderId="50" xfId="0" applyFont="1" applyBorder="1" applyAlignment="1">
      <alignment horizontal="justify" vertical="top" wrapText="1"/>
    </xf>
    <xf numFmtId="0" fontId="30" fillId="0" borderId="51" xfId="0" applyFont="1" applyBorder="1" applyAlignment="1">
      <alignment horizontal="justify" vertical="top" wrapText="1"/>
    </xf>
    <xf numFmtId="0" fontId="5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57" fillId="0" borderId="25" xfId="0" applyFont="1" applyBorder="1" applyAlignment="1">
      <alignment horizontal="justify"/>
    </xf>
    <xf numFmtId="0" fontId="57" fillId="0" borderId="25" xfId="0" applyFont="1" applyBorder="1" applyAlignment="1">
      <alignment/>
    </xf>
    <xf numFmtId="0" fontId="9" fillId="33" borderId="1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4" fontId="15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8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4" fontId="15" fillId="33" borderId="10" xfId="57" applyNumberFormat="1" applyFont="1" applyFill="1" applyBorder="1" applyAlignment="1">
      <alignment horizontal="center" vertical="center"/>
      <protection/>
    </xf>
    <xf numFmtId="4" fontId="15" fillId="33" borderId="10" xfId="0" applyNumberFormat="1" applyFont="1" applyFill="1" applyBorder="1" applyAlignment="1">
      <alignment horizontal="center"/>
    </xf>
    <xf numFmtId="4" fontId="15" fillId="33" borderId="10" xfId="55" applyNumberFormat="1" applyFont="1" applyFill="1" applyBorder="1" applyAlignment="1">
      <alignment horizontal="center" vertical="center"/>
      <protection/>
    </xf>
    <xf numFmtId="0" fontId="2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" fontId="9" fillId="33" borderId="10" xfId="72" applyNumberFormat="1" applyFont="1" applyFill="1" applyBorder="1" applyAlignment="1">
      <alignment horizontal="center" vertical="center" wrapText="1"/>
    </xf>
    <xf numFmtId="0" fontId="9" fillId="33" borderId="10" xfId="53" applyNumberFormat="1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" fontId="38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/>
    </xf>
    <xf numFmtId="4" fontId="34" fillId="33" borderId="10" xfId="0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0" fillId="33" borderId="10" xfId="0" applyFont="1" applyFill="1" applyBorder="1" applyAlignment="1">
      <alignment vertical="center" wrapText="1"/>
    </xf>
    <xf numFmtId="0" fontId="9" fillId="33" borderId="10" xfId="60" applyFont="1" applyFill="1" applyBorder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4" fontId="0" fillId="33" borderId="10" xfId="0" applyNumberFormat="1" applyFont="1" applyFill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right" vertical="center" wrapText="1"/>
    </xf>
    <xf numFmtId="4" fontId="35" fillId="33" borderId="10" xfId="0" applyNumberFormat="1" applyFont="1" applyFill="1" applyBorder="1" applyAlignment="1">
      <alignment horizontal="right"/>
    </xf>
    <xf numFmtId="4" fontId="35" fillId="33" borderId="10" xfId="0" applyNumberFormat="1" applyFont="1" applyFill="1" applyBorder="1" applyAlignment="1">
      <alignment vertical="center" wrapText="1"/>
    </xf>
    <xf numFmtId="4" fontId="9" fillId="33" borderId="10" xfId="74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15" fillId="0" borderId="43" xfId="44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9" fillId="0" borderId="15" xfId="53" applyNumberFormat="1" applyFont="1" applyFill="1" applyBorder="1" applyAlignment="1">
      <alignment horizontal="left" vertical="center" wrapText="1"/>
      <protection/>
    </xf>
    <xf numFmtId="0" fontId="18" fillId="0" borderId="15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/>
    </xf>
    <xf numFmtId="4" fontId="8" fillId="33" borderId="3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0" fontId="7" fillId="33" borderId="10" xfId="44" applyFont="1" applyFill="1" applyBorder="1" applyAlignment="1">
      <alignment horizontal="right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0" fontId="7" fillId="33" borderId="10" xfId="44" applyFont="1" applyFill="1" applyBorder="1" applyAlignment="1">
      <alignment vertical="center" wrapText="1"/>
      <protection/>
    </xf>
    <xf numFmtId="4" fontId="8" fillId="33" borderId="10" xfId="44" applyNumberFormat="1" applyFont="1" applyFill="1" applyBorder="1" applyAlignment="1">
      <alignment vertical="center" wrapText="1"/>
      <protection/>
    </xf>
    <xf numFmtId="0" fontId="7" fillId="33" borderId="10" xfId="44" applyFont="1" applyFill="1" applyBorder="1" applyAlignment="1">
      <alignment vertical="center" wrapText="1"/>
      <protection/>
    </xf>
    <xf numFmtId="0" fontId="7" fillId="0" borderId="10" xfId="44" applyFont="1" applyFill="1" applyBorder="1" applyAlignment="1">
      <alignment vertical="center" wrapText="1"/>
      <protection/>
    </xf>
    <xf numFmtId="0" fontId="7" fillId="33" borderId="10" xfId="44" applyFont="1" applyFill="1" applyBorder="1" applyAlignment="1">
      <alignment horizontal="right"/>
      <protection/>
    </xf>
    <xf numFmtId="0" fontId="37" fillId="33" borderId="10" xfId="0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vertical="center" wrapText="1"/>
    </xf>
    <xf numFmtId="0" fontId="32" fillId="33" borderId="10" xfId="44" applyFont="1" applyFill="1" applyBorder="1" applyAlignment="1">
      <alignment horizontal="center"/>
      <protection/>
    </xf>
    <xf numFmtId="4" fontId="15" fillId="33" borderId="10" xfId="44" applyNumberFormat="1" applyFont="1" applyFill="1" applyBorder="1" applyAlignment="1">
      <alignment vertical="center" wrapText="1"/>
      <protection/>
    </xf>
    <xf numFmtId="0" fontId="32" fillId="33" borderId="10" xfId="44" applyFont="1" applyFill="1" applyBorder="1">
      <alignment/>
      <protection/>
    </xf>
    <xf numFmtId="0" fontId="7" fillId="0" borderId="10" xfId="44" applyFont="1" applyFill="1" applyBorder="1">
      <alignment/>
      <protection/>
    </xf>
    <xf numFmtId="0" fontId="9" fillId="0" borderId="10" xfId="44" applyFont="1" applyFill="1" applyBorder="1">
      <alignment/>
      <protection/>
    </xf>
    <xf numFmtId="4" fontId="15" fillId="33" borderId="10" xfId="44" applyNumberFormat="1" applyFont="1" applyFill="1" applyBorder="1">
      <alignment/>
      <protection/>
    </xf>
    <xf numFmtId="4" fontId="32" fillId="33" borderId="10" xfId="44" applyNumberFormat="1" applyFont="1" applyFill="1" applyBorder="1">
      <alignment/>
      <protection/>
    </xf>
    <xf numFmtId="0" fontId="15" fillId="33" borderId="10" xfId="44" applyFont="1" applyFill="1" applyBorder="1" applyAlignment="1">
      <alignment horizontal="center"/>
      <protection/>
    </xf>
    <xf numFmtId="0" fontId="15" fillId="33" borderId="10" xfId="44" applyFont="1" applyFill="1" applyBorder="1">
      <alignment/>
      <protection/>
    </xf>
    <xf numFmtId="0" fontId="36" fillId="33" borderId="10" xfId="44" applyFont="1" applyFill="1" applyBorder="1" applyAlignment="1">
      <alignment horizontal="center"/>
      <protection/>
    </xf>
    <xf numFmtId="4" fontId="36" fillId="33" borderId="10" xfId="44" applyNumberFormat="1" applyFont="1" applyFill="1" applyBorder="1">
      <alignment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vertical="center" wrapText="1"/>
      <protection/>
    </xf>
    <xf numFmtId="4" fontId="2" fillId="33" borderId="10" xfId="44" applyNumberFormat="1" applyFont="1" applyFill="1" applyBorder="1" applyAlignment="1">
      <alignment vertical="center" wrapText="1"/>
      <protection/>
    </xf>
    <xf numFmtId="4" fontId="4" fillId="33" borderId="10" xfId="44" applyNumberFormat="1" applyFont="1" applyFill="1" applyBorder="1" applyAlignment="1">
      <alignment vertical="center" wrapText="1"/>
      <protection/>
    </xf>
    <xf numFmtId="0" fontId="7" fillId="33" borderId="10" xfId="44" applyFont="1" applyFill="1" applyBorder="1" applyAlignment="1">
      <alignment horizontal="center"/>
      <protection/>
    </xf>
    <xf numFmtId="4" fontId="7" fillId="33" borderId="10" xfId="44" applyNumberFormat="1" applyFont="1" applyFill="1" applyBorder="1">
      <alignment/>
      <protection/>
    </xf>
    <xf numFmtId="4" fontId="8" fillId="33" borderId="10" xfId="0" applyNumberFormat="1" applyFont="1" applyFill="1" applyBorder="1" applyAlignment="1">
      <alignment/>
    </xf>
    <xf numFmtId="0" fontId="7" fillId="33" borderId="10" xfId="44" applyFont="1" applyFill="1" applyBorder="1">
      <alignment/>
      <protection/>
    </xf>
    <xf numFmtId="0" fontId="6" fillId="33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vertical="center" wrapText="1"/>
    </xf>
    <xf numFmtId="4" fontId="9" fillId="33" borderId="10" xfId="74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vertical="center" wrapText="1"/>
    </xf>
    <xf numFmtId="44" fontId="38" fillId="33" borderId="10" xfId="0" applyNumberFormat="1" applyFont="1" applyFill="1" applyBorder="1" applyAlignment="1">
      <alignment/>
    </xf>
    <xf numFmtId="0" fontId="9" fillId="33" borderId="10" xfId="53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/>
    </xf>
    <xf numFmtId="4" fontId="61" fillId="33" borderId="10" xfId="0" applyNumberFormat="1" applyFont="1" applyFill="1" applyBorder="1" applyAlignment="1">
      <alignment/>
    </xf>
    <xf numFmtId="44" fontId="7" fillId="33" borderId="0" xfId="0" applyNumberFormat="1" applyFont="1" applyFill="1" applyAlignment="1">
      <alignment/>
    </xf>
    <xf numFmtId="4" fontId="15" fillId="0" borderId="10" xfId="0" applyNumberFormat="1" applyFont="1" applyFill="1" applyBorder="1" applyAlignment="1">
      <alignment wrapText="1"/>
    </xf>
    <xf numFmtId="4" fontId="15" fillId="0" borderId="11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32" fillId="0" borderId="54" xfId="0" applyNumberFormat="1" applyFont="1" applyFill="1" applyBorder="1" applyAlignment="1">
      <alignment vertical="center" wrapText="1"/>
    </xf>
    <xf numFmtId="4" fontId="15" fillId="0" borderId="37" xfId="0" applyNumberFormat="1" applyFont="1" applyFill="1" applyBorder="1" applyAlignment="1">
      <alignment vertical="center" wrapText="1"/>
    </xf>
    <xf numFmtId="4" fontId="15" fillId="0" borderId="25" xfId="0" applyNumberFormat="1" applyFont="1" applyFill="1" applyBorder="1" applyAlignment="1">
      <alignment vertical="center" wrapText="1"/>
    </xf>
    <xf numFmtId="4" fontId="15" fillId="33" borderId="11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/>
    </xf>
    <xf numFmtId="4" fontId="15" fillId="0" borderId="10" xfId="72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vertical="center" wrapText="1"/>
    </xf>
    <xf numFmtId="4" fontId="49" fillId="0" borderId="25" xfId="0" applyNumberFormat="1" applyFont="1" applyFill="1" applyBorder="1" applyAlignment="1">
      <alignment/>
    </xf>
    <xf numFmtId="4" fontId="49" fillId="0" borderId="11" xfId="0" applyNumberFormat="1" applyFont="1" applyBorder="1" applyAlignment="1">
      <alignment/>
    </xf>
    <xf numFmtId="4" fontId="49" fillId="0" borderId="37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67" fontId="7" fillId="36" borderId="12" xfId="0" applyNumberFormat="1" applyFont="1" applyFill="1" applyBorder="1" applyAlignment="1">
      <alignment horizontal="center" wrapText="1"/>
    </xf>
    <xf numFmtId="4" fontId="7" fillId="36" borderId="12" xfId="0" applyNumberFormat="1" applyFont="1" applyFill="1" applyBorder="1" applyAlignment="1">
      <alignment horizontal="right" wrapText="1"/>
    </xf>
    <xf numFmtId="0" fontId="7" fillId="36" borderId="0" xfId="0" applyFont="1" applyFill="1" applyAlignment="1">
      <alignment/>
    </xf>
    <xf numFmtId="4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right" wrapText="1"/>
    </xf>
    <xf numFmtId="4" fontId="6" fillId="36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167" fontId="7" fillId="0" borderId="36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4" fontId="7" fillId="0" borderId="36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4" fontId="62" fillId="36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7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2" fontId="9" fillId="0" borderId="53" xfId="0" applyNumberFormat="1" applyFont="1" applyFill="1" applyBorder="1" applyAlignment="1">
      <alignment vertical="center" wrapText="1"/>
    </xf>
    <xf numFmtId="4" fontId="6" fillId="0" borderId="55" xfId="0" applyNumberFormat="1" applyFont="1" applyFill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25" xfId="0" applyNumberFormat="1" applyFont="1" applyFill="1" applyBorder="1" applyAlignment="1">
      <alignment horizontal="righ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6" fontId="18" fillId="0" borderId="11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34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center" vertical="center" wrapText="1"/>
      <protection/>
    </xf>
    <xf numFmtId="0" fontId="21" fillId="0" borderId="5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6" fontId="21" fillId="0" borderId="38" xfId="0" applyNumberFormat="1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166" fontId="17" fillId="0" borderId="38" xfId="0" applyNumberFormat="1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60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vertical="center"/>
    </xf>
    <xf numFmtId="4" fontId="21" fillId="34" borderId="20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20" fillId="34" borderId="2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4" fontId="20" fillId="34" borderId="28" xfId="0" applyNumberFormat="1" applyFont="1" applyFill="1" applyBorder="1" applyAlignment="1">
      <alignment/>
    </xf>
    <xf numFmtId="4" fontId="20" fillId="34" borderId="31" xfId="0" applyNumberFormat="1" applyFont="1" applyFill="1" applyBorder="1" applyAlignment="1">
      <alignment/>
    </xf>
    <xf numFmtId="4" fontId="63" fillId="0" borderId="38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66" fontId="17" fillId="0" borderId="5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64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65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4" fontId="49" fillId="0" borderId="72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4" fontId="49" fillId="0" borderId="37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4" fontId="49" fillId="0" borderId="37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0" fontId="49" fillId="0" borderId="37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" fontId="15" fillId="0" borderId="37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49" fillId="0" borderId="44" xfId="0" applyNumberFormat="1" applyFont="1" applyFill="1" applyBorder="1" applyAlignment="1">
      <alignment horizontal="center"/>
    </xf>
    <xf numFmtId="4" fontId="49" fillId="0" borderId="23" xfId="0" applyNumberFormat="1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 horizontal="center"/>
    </xf>
    <xf numFmtId="4" fontId="49" fillId="0" borderId="73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1" fillId="0" borderId="25" xfId="56" applyFont="1" applyBorder="1" applyAlignment="1">
      <alignment horizontal="center"/>
      <protection/>
    </xf>
    <xf numFmtId="0" fontId="41" fillId="0" borderId="13" xfId="56" applyFont="1" applyBorder="1" applyAlignment="1">
      <alignment horizontal="center"/>
      <protection/>
    </xf>
    <xf numFmtId="0" fontId="41" fillId="0" borderId="15" xfId="56" applyFont="1" applyBorder="1" applyAlignment="1">
      <alignment horizontal="center"/>
      <protection/>
    </xf>
    <xf numFmtId="0" fontId="41" fillId="0" borderId="23" xfId="56" applyFont="1" applyBorder="1" applyAlignment="1">
      <alignment horizontal="center"/>
      <protection/>
    </xf>
    <xf numFmtId="0" fontId="41" fillId="0" borderId="73" xfId="56" applyFont="1" applyBorder="1" applyAlignment="1">
      <alignment horizontal="center"/>
      <protection/>
    </xf>
    <xf numFmtId="0" fontId="41" fillId="0" borderId="52" xfId="56" applyFont="1" applyBorder="1" applyAlignment="1">
      <alignment horizontal="center"/>
      <protection/>
    </xf>
    <xf numFmtId="0" fontId="43" fillId="0" borderId="3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4" fontId="41" fillId="0" borderId="25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6" xfId="53"/>
    <cellStyle name="Normalny 2" xfId="54"/>
    <cellStyle name="Normalny 3" xfId="55"/>
    <cellStyle name="Normalny 4" xfId="56"/>
    <cellStyle name="Normalny 5" xfId="57"/>
    <cellStyle name="Normalny 6" xfId="58"/>
    <cellStyle name="Normalny 7" xfId="59"/>
    <cellStyle name="Normalny 9" xfId="60"/>
    <cellStyle name="Normalny_Zeszyt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16" xfId="72"/>
    <cellStyle name="Walutowy 2" xfId="73"/>
    <cellStyle name="Walutowy 9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" name="AutoShape 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" name="AutoShape 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" name="AutoShape 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" name="AutoShape 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" name="AutoShape 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" name="AutoShape 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" name="AutoShape 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" name="AutoShape 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" name="AutoShape 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" name="AutoShape 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" name="AutoShape 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" name="AutoShape 1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" name="AutoShape 1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" name="AutoShape 1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" name="AutoShape 1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" name="AutoShape 1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" name="AutoShape 1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" name="AutoShape 1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" name="AutoShape 1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" name="AutoShape 1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" name="AutoShape 1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" name="AutoShape 1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" name="AutoShape 1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" name="AutoShape 1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" name="AutoShape 1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" name="AutoShape 1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" name="AutoShape 1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" name="AutoShape 1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" name="AutoShape 1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" name="AutoShape 1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" name="AutoShape 1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" name="AutoShape 1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" name="AutoShape 1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" name="AutoShape 1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" name="AutoShape 1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" name="AutoShape 1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" name="AutoShape 1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" name="AutoShape 18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" name="AutoShape 1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" name="AutoShape 1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" name="AutoShape 1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" name="AutoShape 1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" name="AutoShape 1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" name="AutoShape 1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" name="AutoShape 1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" name="AutoShape 2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" name="AutoShape 2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" name="AutoShape 2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1" name="AutoShape 2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2" name="AutoShape 2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3" name="AutoShape 2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4" name="AutoShape 2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5" name="AutoShape 2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6" name="AutoShape 2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7" name="AutoShape 2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8" name="AutoShape 2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9" name="AutoShape 2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0" name="AutoShape 2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2" name="AutoShape 2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3" name="AutoShape 2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4" name="AutoShape 2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5" name="AutoShape 2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6" name="AutoShape 2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7" name="AutoShape 2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8" name="AutoShape 2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9" name="AutoShape 2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0" name="AutoShape 2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1" name="AutoShape 2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2" name="AutoShape 2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3" name="AutoShape 2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4" name="AutoShape 2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5" name="AutoShape 2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6" name="AutoShape 2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7" name="AutoShape 2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8" name="AutoShape 2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09" name="AutoShape 2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0" name="AutoShape 2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1" name="AutoShape 2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2" name="AutoShape 2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3" name="AutoShape 2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4" name="AutoShape 2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5" name="AutoShape 2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7" name="AutoShape 2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8" name="AutoShape 2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19" name="AutoShape 2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0" name="AutoShape 2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1" name="AutoShape 2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2" name="AutoShape 2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3" name="AutoShape 2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4" name="AutoShape 2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5" name="AutoShape 2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6" name="AutoShape 2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8" name="AutoShape 2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0" name="AutoShape 2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1" name="AutoShape 2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2" name="AutoShape 2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3" name="AutoShape 2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4" name="AutoShape 2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5" name="AutoShape 2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6" name="AutoShape 2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7" name="AutoShape 2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8" name="AutoShape 2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39" name="AutoShape 2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0" name="AutoShape 2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1" name="AutoShape 2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2" name="AutoShape 2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3" name="AutoShape 2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4" name="AutoShape 2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5" name="AutoShape 2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6" name="AutoShape 2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7" name="AutoShape 2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8" name="AutoShape 2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49" name="AutoShape 2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0" name="AutoShape 2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1" name="AutoShape 2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2" name="AutoShape 2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3" name="AutoShape 2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4" name="AutoShape 2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5" name="AutoShape 2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6" name="AutoShape 2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7" name="AutoShape 2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8" name="AutoShape 2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59" name="AutoShape 2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0" name="AutoShape 2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1" name="AutoShape 2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2" name="AutoShape 2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3" name="AutoShape 28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4" name="AutoShape 2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5" name="AutoShape 2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6" name="AutoShape 2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7" name="AutoShape 2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8" name="AutoShape 2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69" name="AutoShape 2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0" name="AutoShape 2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1" name="AutoShape 2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" name="AutoShape 2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3" name="AutoShape 2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4" name="AutoShape 3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5" name="AutoShape 3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6" name="AutoShape 3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7" name="AutoShape 3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8" name="AutoShape 3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9" name="AutoShape 3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0" name="AutoShape 3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1" name="AutoShape 3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2" name="AutoShape 3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3" name="AutoShape 3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4" name="AutoShape 3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5" name="AutoShape 3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6" name="AutoShape 3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7" name="AutoShape 3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8" name="AutoShape 3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89" name="AutoShape 3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0" name="AutoShape 3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1" name="AutoShape 3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2" name="AutoShape 3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3" name="AutoShape 3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4" name="AutoShape 3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5" name="AutoShape 3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6" name="AutoShape 3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7" name="AutoShape 3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8" name="AutoShape 3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99" name="AutoShape 3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0" name="AutoShape 3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1" name="AutoShape 3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2" name="AutoShape 3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3" name="AutoShape 3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4" name="AutoShape 3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5" name="AutoShape 3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6" name="AutoShape 3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7" name="AutoShape 3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8" name="AutoShape 3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09" name="AutoShape 3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0" name="AutoShape 3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1" name="AutoShape 3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2" name="AutoShape 3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3" name="AutoShape 3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4" name="AutoShape 3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5" name="AutoShape 3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6" name="AutoShape 3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7" name="AutoShape 3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8" name="AutoShape 3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19" name="AutoShape 3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0" name="AutoShape 3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1" name="AutoShape 3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2" name="AutoShape 3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3" name="AutoShape 3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4" name="AutoShape 3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5" name="AutoShape 3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" name="AutoShape 3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7" name="AutoShape 3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8" name="AutoShape 3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9" name="AutoShape 3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0" name="AutoShape 3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1" name="AutoShape 3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2" name="AutoShape 3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3" name="AutoShape 3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4" name="AutoShape 3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5" name="AutoShape 3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6" name="AutoShape 3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7" name="AutoShape 4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8" name="AutoShape 4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39" name="AutoShape 4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0" name="AutoShape 4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1" name="AutoShape 4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2" name="AutoShape 4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3" name="AutoShape 4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4" name="AutoShape 4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5" name="AutoShape 4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6" name="AutoShape 4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7" name="AutoShape 4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8" name="AutoShape 4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49" name="AutoShape 4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0" name="AutoShape 4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1" name="AutoShape 4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2" name="AutoShape 4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3" name="AutoShape 4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4" name="AutoShape 4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5" name="AutoShape 4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6" name="AutoShape 4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7" name="AutoShape 4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8" name="AutoShape 4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9" name="AutoShape 4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0" name="AutoShape 4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1" name="AutoShape 4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2" name="AutoShape 4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3" name="AutoShape 4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4" name="AutoShape 4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5" name="AutoShape 4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6" name="AutoShape 4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7" name="AutoShape 4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8" name="AutoShape 4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9" name="AutoShape 4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0" name="AutoShape 4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1" name="AutoShape 4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2" name="AutoShape 4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3" name="AutoShape 4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4" name="AutoShape 4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5" name="AutoShape 4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6" name="AutoShape 4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7" name="AutoShape 4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8" name="AutoShape 4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9" name="AutoShape 4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0" name="AutoShape 4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1" name="AutoShape 4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2" name="AutoShape 4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3" name="AutoShape 4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4" name="AutoShape 4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5" name="AutoShape 4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6" name="AutoShape 4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7" name="AutoShape 4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8" name="AutoShape 4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89" name="AutoShape 4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0" name="AutoShape 4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1" name="AutoShape 4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2" name="AutoShape 4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3" name="AutoShape 4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4" name="AutoShape 4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5" name="AutoShape 4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6" name="AutoShape 4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7" name="AutoShape 4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8" name="AutoShape 4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99" name="AutoShape 4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0" name="AutoShape 4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1" name="AutoShape 4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2" name="AutoShape 4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3" name="AutoShape 4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4" name="AutoShape 4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5" name="AutoShape 4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6" name="AutoShape 4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7" name="AutoShape 4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8" name="AutoShape 4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09" name="AutoShape 4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0" name="AutoShape 4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1" name="AutoShape 4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2" name="AutoShape 4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3" name="AutoShape 4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4" name="AutoShape 4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5" name="AutoShape 4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6" name="AutoShape 4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7" name="AutoShape 4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8" name="AutoShape 4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19" name="AutoShape 4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0" name="AutoShape 4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1" name="AutoShape 4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2" name="AutoShape 48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3" name="AutoShape 4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4" name="AutoShape 4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5" name="AutoShape 4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6" name="AutoShape 4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7" name="AutoShape 4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8" name="AutoShape 4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29" name="AutoShape 4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0" name="AutoShape 4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1" name="AutoShape 4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2" name="AutoShape 5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3" name="AutoShape 5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4" name="AutoShape 5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5" name="AutoShape 5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6" name="AutoShape 5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7" name="AutoShape 5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8" name="AutoShape 5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39" name="AutoShape 5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0" name="AutoShape 5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1" name="AutoShape 5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2" name="AutoShape 5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3" name="AutoShape 5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4" name="AutoShape 5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5" name="AutoShape 5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6" name="AutoShape 5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7" name="AutoShape 5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8" name="AutoShape 5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49" name="AutoShape 5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0" name="AutoShape 5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1" name="AutoShape 5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2" name="AutoShape 5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3" name="AutoShape 5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4" name="AutoShape 5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5" name="AutoShape 5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6" name="AutoShape 5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7" name="AutoShape 5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8" name="AutoShape 5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59" name="AutoShape 5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0" name="AutoShape 5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1" name="AutoShape 5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2" name="AutoShape 5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3" name="AutoShape 5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4" name="AutoShape 5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5" name="AutoShape 5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6" name="AutoShape 5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7" name="AutoShape 5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8" name="AutoShape 5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69" name="AutoShape 5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0" name="AutoShape 5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1" name="AutoShape 5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2" name="AutoShape 5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3" name="AutoShape 5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4" name="AutoShape 5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5" name="AutoShape 5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6" name="AutoShape 5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7" name="AutoShape 5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8" name="AutoShape 5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79" name="AutoShape 5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0" name="AutoShape 5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1" name="AutoShape 5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2" name="AutoShape 5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3" name="AutoShape 5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4" name="AutoShape 5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5" name="AutoShape 5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6" name="AutoShape 5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7" name="AutoShape 5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8" name="AutoShape 5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89" name="AutoShape 5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0" name="AutoShape 5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1" name="AutoShape 5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2" name="AutoShape 5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3" name="AutoShape 5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4" name="AutoShape 5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5" name="AutoShape 5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6" name="AutoShape 5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7" name="AutoShape 5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8" name="AutoShape 5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99" name="AutoShape 5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0" name="AutoShape 5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1" name="AutoShape 5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3" name="AutoShape 5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4" name="AutoShape 5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5" name="AutoShape 5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6" name="AutoShape 5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7" name="AutoShape 5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8" name="AutoShape 5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09" name="AutoShape 5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0" name="AutoShape 5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1" name="AutoShape 5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2" name="AutoShape 5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3" name="AutoShape 5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4" name="AutoShape 5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5" name="AutoShape 5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6" name="AutoShape 5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7" name="AutoShape 58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8" name="AutoShape 5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19" name="AutoShape 5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0" name="AutoShape 5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1" name="AutoShape 5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2" name="AutoShape 5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3" name="AutoShape 5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4" name="AutoShape 5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5" name="AutoShape 5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6" name="AutoShape 5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7" name="AutoShape 6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8" name="AutoShape 6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29" name="AutoShape 6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0" name="AutoShape 6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1" name="AutoShape 6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2" name="AutoShape 6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3" name="AutoShape 6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4" name="AutoShape 6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5" name="AutoShape 6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6" name="AutoShape 6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7" name="AutoShape 6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8" name="AutoShape 6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39" name="AutoShape 6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0" name="AutoShape 6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1" name="AutoShape 6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2" name="AutoShape 6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3" name="AutoShape 6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4" name="AutoShape 6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5" name="AutoShape 6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6" name="AutoShape 6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7" name="AutoShape 6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8" name="AutoShape 6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49" name="AutoShape 6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0" name="AutoShape 6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1" name="AutoShape 6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2" name="AutoShape 6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3" name="AutoShape 6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4" name="AutoShape 6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5" name="AutoShape 6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6" name="AutoShape 6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7" name="AutoShape 6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8" name="AutoShape 6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59" name="AutoShape 6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0" name="AutoShape 6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1" name="AutoShape 6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2" name="AutoShape 6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3" name="AutoShape 6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4" name="AutoShape 6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5" name="AutoShape 6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6" name="AutoShape 6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7" name="AutoShape 6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8" name="AutoShape 6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69" name="AutoShape 6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0" name="AutoShape 6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1" name="AutoShape 6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2" name="AutoShape 6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3" name="AutoShape 6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4" name="AutoShape 6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5" name="AutoShape 6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6" name="AutoShape 6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7" name="AutoShape 6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8" name="AutoShape 6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79" name="AutoShape 6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0" name="AutoShape 6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1" name="AutoShape 6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2" name="AutoShape 6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3" name="AutoShape 6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4" name="AutoShape 6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5" name="AutoShape 6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6" name="AutoShape 6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7" name="AutoShape 6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8" name="AutoShape 6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89" name="AutoShape 6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0" name="AutoShape 6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1" name="AutoShape 6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2" name="AutoShape 6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3" name="AutoShape 6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4" name="AutoShape 6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5" name="AutoShape 6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6" name="AutoShape 6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7" name="AutoShape 6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8" name="AutoShape 6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499" name="AutoShape 6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0" name="AutoShape 6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1" name="AutoShape 6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2" name="AutoShape 6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3" name="AutoShape 6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4" name="AutoShape 6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5" name="AutoShape 6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6" name="AutoShape 6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7" name="AutoShape 6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8" name="AutoShape 6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09" name="AutoShape 6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0" name="AutoShape 6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1" name="AutoShape 6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2" name="AutoShape 6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3" name="AutoShape 6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4" name="AutoShape 6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5" name="AutoShape 6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6" name="AutoShape 6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7" name="AutoShape 6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8" name="AutoShape 6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19" name="AutoShape 6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0" name="AutoShape 6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1" name="AutoShape 6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2" name="AutoShape 6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3" name="AutoShape 7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4" name="AutoShape 7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5" name="AutoShape 7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6" name="AutoShape 7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7" name="AutoShape 7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8" name="AutoShape 7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29" name="AutoShape 7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0" name="AutoShape 7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1" name="AutoShape 7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2" name="AutoShape 7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3" name="AutoShape 7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4" name="AutoShape 7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5" name="AutoShape 7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6" name="AutoShape 7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7" name="AutoShape 7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8" name="AutoShape 7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39" name="AutoShape 7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0" name="AutoShape 7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1" name="AutoShape 7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2" name="AutoShape 7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3" name="AutoShape 7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4" name="AutoShape 7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5" name="AutoShape 7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6" name="AutoShape 7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7" name="AutoShape 7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8" name="AutoShape 7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49" name="AutoShape 7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0" name="AutoShape 7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1" name="AutoShape 7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2" name="AutoShape 7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3" name="AutoShape 7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4" name="AutoShape 7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5" name="AutoShape 7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6" name="AutoShape 7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7" name="AutoShape 7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8" name="AutoShape 7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59" name="AutoShape 7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0" name="AutoShape 7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1" name="AutoShape 7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2" name="AutoShape 7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3" name="AutoShape 7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4" name="AutoShape 7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5" name="AutoShape 7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6" name="AutoShape 7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7" name="AutoShape 7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8" name="AutoShape 7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69" name="AutoShape 7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0" name="AutoShape 7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1" name="AutoShape 7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2" name="AutoShape 7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3" name="AutoShape 7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4" name="AutoShape 7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5" name="AutoShape 7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6" name="AutoShape 7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7" name="AutoShape 7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8" name="AutoShape 7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79" name="AutoShape 7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0" name="AutoShape 7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1" name="AutoShape 7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2" name="AutoShape 7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3" name="AutoShape 7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4" name="AutoShape 7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5" name="AutoShape 7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6" name="AutoShape 7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7" name="AutoShape 7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8" name="AutoShape 7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89" name="AutoShape 7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0" name="AutoShape 7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1" name="AutoShape 7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2" name="AutoShape 7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3" name="AutoShape 7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4" name="AutoShape 7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5" name="AutoShape 7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6" name="AutoShape 7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7" name="AutoShape 7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8" name="AutoShape 7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599" name="AutoShape 7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0" name="AutoShape 7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1" name="AutoShape 7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2" name="AutoShape 7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3" name="AutoShape 7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4" name="AutoShape 7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5" name="AutoShape 7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6" name="AutoShape 7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7" name="AutoShape 7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8" name="AutoShape 7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09" name="AutoShape 7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0" name="AutoShape 7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1" name="AutoShape 7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2" name="AutoShape 78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3" name="AutoShape 7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4" name="AutoShape 7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5" name="AutoShape 7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6" name="AutoShape 7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7" name="AutoShape 7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8" name="AutoShape 7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19" name="AutoShape 7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0" name="AutoShape 7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1" name="AutoShape 8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2" name="AutoShape 8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3" name="AutoShape 8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4" name="AutoShape 8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5" name="AutoShape 8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6" name="AutoShape 8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7" name="AutoShape 8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8" name="AutoShape 8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29" name="AutoShape 8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0" name="AutoShape 8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1" name="AutoShape 8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2" name="AutoShape 8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3" name="AutoShape 8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4" name="AutoShape 8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5" name="AutoShape 8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6" name="AutoShape 8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7" name="AutoShape 8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8" name="AutoShape 8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39" name="AutoShape 8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0" name="AutoShape 8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1" name="AutoShape 8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2" name="AutoShape 8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3" name="AutoShape 8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4" name="AutoShape 8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5" name="AutoShape 8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6" name="AutoShape 8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7" name="AutoShape 8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8" name="AutoShape 8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49" name="AutoShape 8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0" name="AutoShape 8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1" name="AutoShape 8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2" name="AutoShape 8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3" name="AutoShape 8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4" name="AutoShape 8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5" name="AutoShape 8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6" name="AutoShape 8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7" name="AutoShape 8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8" name="AutoShape 8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59" name="AutoShape 8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0" name="AutoShape 8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1" name="AutoShape 8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2" name="AutoShape 8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3" name="AutoShape 8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4" name="AutoShape 8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5" name="AutoShape 8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6" name="AutoShape 8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7" name="AutoShape 8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8" name="AutoShape 8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69" name="AutoShape 8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0" name="AutoShape 8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1" name="AutoShape 8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2" name="AutoShape 8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3" name="AutoShape 8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4" name="AutoShape 8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5" name="AutoShape 8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6" name="AutoShape 8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7" name="AutoShape 8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8" name="AutoShape 8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79" name="AutoShape 8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0" name="AutoShape 8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1" name="AutoShape 8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2" name="AutoShape 8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3" name="AutoShape 8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4" name="AutoShape 8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5" name="AutoShape 8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6" name="AutoShape 8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7" name="AutoShape 8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8" name="AutoShape 8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89" name="AutoShape 8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0" name="AutoShape 8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1" name="AutoShape 87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2" name="AutoShape 8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3" name="AutoShape 8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4" name="AutoShape 8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5" name="AutoShape 8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6" name="AutoShape 8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7" name="AutoShape 8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8" name="AutoShape 88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699" name="AutoShape 88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0" name="AutoShape 88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1" name="AutoShape 88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2" name="AutoShape 88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3" name="AutoShape 88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4" name="AutoShape 88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5" name="AutoShape 88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6" name="AutoShape 89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7" name="AutoShape 89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8" name="AutoShape 89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09" name="AutoShape 89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0" name="AutoShape 89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1" name="AutoShape 89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2" name="AutoShape 89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3" name="AutoShape 89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4" name="AutoShape 89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5" name="AutoShape 89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6" name="AutoShape 90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7" name="AutoShape 90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8" name="AutoShape 90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19" name="AutoShape 9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0" name="AutoShape 9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1" name="AutoShape 90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2" name="AutoShape 90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3" name="AutoShape 90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4" name="AutoShape 90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5" name="AutoShape 90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6" name="AutoShape 91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7" name="AutoShape 91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8" name="AutoShape 91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29" name="AutoShape 91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0" name="AutoShape 91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1" name="AutoShape 91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2" name="AutoShape 91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3" name="AutoShape 91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4" name="AutoShape 91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5" name="AutoShape 91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6" name="AutoShape 92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7" name="AutoShape 92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8" name="AutoShape 92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39" name="AutoShape 92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0" name="AutoShape 92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1" name="AutoShape 92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2" name="AutoShape 92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3" name="AutoShape 92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4" name="AutoShape 92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5" name="AutoShape 92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6" name="AutoShape 93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7" name="AutoShape 93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8" name="AutoShape 93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49" name="AutoShape 93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0" name="AutoShape 93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1" name="AutoShape 93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2" name="AutoShape 93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3" name="AutoShape 93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4" name="AutoShape 93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5" name="AutoShape 93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6" name="AutoShape 94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7" name="AutoShape 94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8" name="AutoShape 94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59" name="AutoShape 94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0" name="AutoShape 94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1" name="AutoShape 94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2" name="AutoShape 94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3" name="AutoShape 94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4" name="AutoShape 94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5" name="AutoShape 94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6" name="AutoShape 95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7" name="AutoShape 95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8" name="AutoShape 95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69" name="AutoShape 95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0" name="AutoShape 95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1" name="AutoShape 95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2" name="AutoShape 956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3" name="AutoShape 95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4" name="AutoShape 958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5" name="AutoShape 95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6" name="AutoShape 96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7" name="AutoShape 961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8" name="AutoShape 96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79" name="AutoShape 96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0" name="AutoShape 96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1" name="AutoShape 9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2" name="AutoShape 96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3" name="AutoShape 9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4" name="AutoShape 9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5" name="AutoShape 9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6" name="AutoShape 9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7" name="AutoShape 9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8" name="AutoShape 9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89" name="AutoShape 9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0" name="AutoShape 117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1" name="AutoShape 1179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2" name="AutoShape 11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3" name="AutoShape 1765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4" name="AutoShape 1767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1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5" name="AutoShape 1768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6" name="AutoShape 1769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7" name="AutoShape 1770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5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8" name="AutoShape 177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9" name="AutoShape 1772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0" name="AutoShape 1773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1" name="AutoShape 1774"/>
        <xdr:cNvSpPr>
          <a:spLocks/>
        </xdr:cNvSpPr>
      </xdr:nvSpPr>
      <xdr:spPr>
        <a:xfrm>
          <a:off x="2762250" y="79857600"/>
          <a:ext cx="0" cy="0"/>
        </a:xfrm>
        <a:prstGeom prst="rightBrace">
          <a:avLst>
            <a:gd name="adj1" fmla="val -2147483648"/>
            <a:gd name="adj2" fmla="val -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2" name="AutoShape 1776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3" name="AutoShape 1777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4" name="AutoShape 1780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5" name="AutoShape 1781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6" name="AutoShape 1803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7" name="AutoShape 1804"/>
        <xdr:cNvSpPr>
          <a:spLocks/>
        </xdr:cNvSpPr>
      </xdr:nvSpPr>
      <xdr:spPr>
        <a:xfrm>
          <a:off x="2762250" y="7985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kiety%202012\ICSTiR%20jednostka%20gminy%20I&#322;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kiety%202012\przedszkole%20nr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a "/>
      <sheetName val="budunki budowle"/>
      <sheetName val="elektronika "/>
      <sheetName val="pozostałe srodki trwale"/>
      <sheetName val="gotowka "/>
      <sheetName val="pojazdy"/>
      <sheetName val="szkody"/>
      <sheetName val="lokalizacje "/>
      <sheetName val="strazacy nnw"/>
      <sheetName val="inny sprzęt ICSTiR"/>
    </sheetNames>
    <sheetDataSet>
      <sheetData sheetId="2">
        <row r="54">
          <cell r="D54">
            <v>957593.76636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golna "/>
      <sheetName val="budunki budowle"/>
      <sheetName val="elektronika "/>
      <sheetName val="pozostałe srodki trwale"/>
      <sheetName val="gotowka "/>
      <sheetName val="pojazdy"/>
      <sheetName val="szkody"/>
      <sheetName val="lokalizacje "/>
      <sheetName val="strazacy nnw"/>
    </sheetNames>
    <sheetDataSet>
      <sheetData sheetId="2">
        <row r="39">
          <cell r="D39">
            <v>17784</v>
          </cell>
        </row>
        <row r="50">
          <cell r="D50">
            <v>11120.68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view="pageBreakPreview" zoomScale="75" zoomScaleSheetLayoutView="75" zoomScalePageLayoutView="0" workbookViewId="0" topLeftCell="A284">
      <selection activeCell="D203" sqref="D203"/>
    </sheetView>
  </sheetViews>
  <sheetFormatPr defaultColWidth="9.140625" defaultRowHeight="15"/>
  <cols>
    <col min="1" max="1" width="10.28125" style="460" customWidth="1"/>
    <col min="2" max="2" width="31.140625" style="457" customWidth="1"/>
    <col min="3" max="3" width="17.7109375" style="461" customWidth="1"/>
    <col min="4" max="4" width="45.8515625" style="457" customWidth="1"/>
    <col min="5" max="5" width="26.421875" style="457" customWidth="1"/>
    <col min="6" max="6" width="16.28125" style="161" customWidth="1"/>
    <col min="7" max="7" width="10.57421875" style="161" customWidth="1"/>
    <col min="8" max="8" width="18.140625" style="161" customWidth="1"/>
    <col min="9" max="9" width="12.421875" style="161" customWidth="1"/>
    <col min="10" max="10" width="12.140625" style="161" customWidth="1"/>
    <col min="11" max="11" width="10.28125" style="161" customWidth="1"/>
    <col min="12" max="17" width="31.8515625" style="4" customWidth="1"/>
    <col min="18" max="18" width="0.42578125" style="4" customWidth="1"/>
    <col min="19" max="19" width="9.140625" style="4" hidden="1" customWidth="1"/>
    <col min="20" max="16384" width="9.140625" style="4" customWidth="1"/>
  </cols>
  <sheetData>
    <row r="1" ht="15.75">
      <c r="B1" s="492" t="s">
        <v>1104</v>
      </c>
    </row>
    <row r="2" spans="1:17" ht="15.75" customHeight="1">
      <c r="A2" s="676" t="s">
        <v>316</v>
      </c>
      <c r="B2" s="675" t="s">
        <v>317</v>
      </c>
      <c r="C2" s="677" t="s">
        <v>1102</v>
      </c>
      <c r="D2" s="675" t="s">
        <v>318</v>
      </c>
      <c r="E2" s="675" t="s">
        <v>319</v>
      </c>
      <c r="F2" s="21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35.25" customHeight="1">
      <c r="A3" s="676"/>
      <c r="B3" s="675"/>
      <c r="C3" s="677"/>
      <c r="D3" s="675"/>
      <c r="E3" s="675"/>
      <c r="F3" s="21" t="s">
        <v>516</v>
      </c>
      <c r="G3" s="518" t="s">
        <v>517</v>
      </c>
      <c r="H3" s="21" t="s">
        <v>518</v>
      </c>
      <c r="I3" s="21" t="s">
        <v>519</v>
      </c>
      <c r="J3" s="21" t="s">
        <v>523</v>
      </c>
      <c r="K3" s="21" t="s">
        <v>197</v>
      </c>
      <c r="L3" s="113"/>
      <c r="M3" s="113"/>
      <c r="N3" s="113"/>
      <c r="O3" s="113"/>
      <c r="P3" s="113"/>
      <c r="Q3" s="113"/>
    </row>
    <row r="4" spans="1:17" s="161" customFormat="1" ht="144" customHeight="1">
      <c r="A4" s="538">
        <v>1</v>
      </c>
      <c r="B4" s="497" t="s">
        <v>1814</v>
      </c>
      <c r="C4" s="511">
        <v>1136448.38</v>
      </c>
      <c r="D4" s="539" t="s">
        <v>1086</v>
      </c>
      <c r="E4" s="497" t="s">
        <v>1830</v>
      </c>
      <c r="F4" s="173" t="s">
        <v>1823</v>
      </c>
      <c r="G4" s="519" t="s">
        <v>1645</v>
      </c>
      <c r="H4" s="172" t="s">
        <v>538</v>
      </c>
      <c r="I4" s="172" t="s">
        <v>544</v>
      </c>
      <c r="J4" s="172">
        <v>1</v>
      </c>
      <c r="K4" s="172" t="s">
        <v>1827</v>
      </c>
      <c r="L4" s="165"/>
      <c r="M4" s="165"/>
      <c r="N4" s="165"/>
      <c r="O4" s="165"/>
      <c r="P4" s="165"/>
      <c r="Q4" s="165"/>
    </row>
    <row r="5" spans="1:17" s="161" customFormat="1" ht="144" customHeight="1">
      <c r="A5" s="538">
        <v>2</v>
      </c>
      <c r="B5" s="497" t="s">
        <v>328</v>
      </c>
      <c r="C5" s="511">
        <v>5518914.45</v>
      </c>
      <c r="D5" s="539" t="s">
        <v>329</v>
      </c>
      <c r="E5" s="497" t="s">
        <v>308</v>
      </c>
      <c r="F5" s="173" t="s">
        <v>1824</v>
      </c>
      <c r="G5" s="520" t="s">
        <v>1645</v>
      </c>
      <c r="H5" s="173" t="s">
        <v>538</v>
      </c>
      <c r="I5" s="173" t="s">
        <v>1825</v>
      </c>
      <c r="J5" s="173">
        <v>3</v>
      </c>
      <c r="K5" s="173" t="s">
        <v>1828</v>
      </c>
      <c r="L5" s="165"/>
      <c r="M5" s="165"/>
      <c r="N5" s="165"/>
      <c r="O5" s="165"/>
      <c r="P5" s="165"/>
      <c r="Q5" s="165"/>
    </row>
    <row r="6" spans="1:17" s="161" customFormat="1" ht="44.25" customHeight="1">
      <c r="A6" s="538">
        <v>3</v>
      </c>
      <c r="B6" s="497" t="s">
        <v>1815</v>
      </c>
      <c r="C6" s="511">
        <v>49591.65</v>
      </c>
      <c r="D6" s="470" t="s">
        <v>1829</v>
      </c>
      <c r="E6" s="497" t="s">
        <v>330</v>
      </c>
      <c r="F6" s="173">
        <v>1984</v>
      </c>
      <c r="G6" s="520" t="s">
        <v>1826</v>
      </c>
      <c r="H6" s="173" t="s">
        <v>1826</v>
      </c>
      <c r="I6" s="173" t="s">
        <v>555</v>
      </c>
      <c r="J6" s="173">
        <v>2</v>
      </c>
      <c r="K6" s="173" t="s">
        <v>1827</v>
      </c>
      <c r="L6" s="165"/>
      <c r="M6" s="165"/>
      <c r="N6" s="165"/>
      <c r="O6" s="165"/>
      <c r="P6" s="165"/>
      <c r="Q6" s="165"/>
    </row>
    <row r="7" spans="1:17" s="161" customFormat="1" ht="30.75" customHeight="1">
      <c r="A7" s="538">
        <v>4</v>
      </c>
      <c r="B7" s="497" t="s">
        <v>1816</v>
      </c>
      <c r="C7" s="511">
        <v>280000</v>
      </c>
      <c r="D7" s="470"/>
      <c r="E7" s="497" t="s">
        <v>1831</v>
      </c>
      <c r="F7" s="173">
        <v>1900</v>
      </c>
      <c r="G7" s="520" t="s">
        <v>1645</v>
      </c>
      <c r="H7" s="173" t="s">
        <v>1826</v>
      </c>
      <c r="I7" s="173" t="s">
        <v>1825</v>
      </c>
      <c r="J7" s="173">
        <v>2.5</v>
      </c>
      <c r="K7" s="173" t="s">
        <v>1827</v>
      </c>
      <c r="L7" s="165"/>
      <c r="M7" s="165"/>
      <c r="N7" s="165"/>
      <c r="O7" s="165"/>
      <c r="P7" s="165"/>
      <c r="Q7" s="165"/>
    </row>
    <row r="8" spans="1:17" s="161" customFormat="1" ht="24" customHeight="1">
      <c r="A8" s="538">
        <v>5</v>
      </c>
      <c r="B8" s="497" t="s">
        <v>1817</v>
      </c>
      <c r="C8" s="511">
        <v>77700</v>
      </c>
      <c r="D8" s="470"/>
      <c r="E8" s="497" t="s">
        <v>331</v>
      </c>
      <c r="F8" s="173">
        <v>1974</v>
      </c>
      <c r="G8" s="520" t="s">
        <v>1826</v>
      </c>
      <c r="H8" s="173" t="s">
        <v>1826</v>
      </c>
      <c r="I8" s="173" t="s">
        <v>544</v>
      </c>
      <c r="J8" s="173">
        <v>1</v>
      </c>
      <c r="K8" s="173" t="s">
        <v>1827</v>
      </c>
      <c r="L8" s="165"/>
      <c r="M8" s="165"/>
      <c r="N8" s="165"/>
      <c r="O8" s="165"/>
      <c r="P8" s="165"/>
      <c r="Q8" s="165"/>
    </row>
    <row r="9" spans="1:17" s="161" customFormat="1" ht="24" customHeight="1">
      <c r="A9" s="538">
        <v>6</v>
      </c>
      <c r="B9" s="497" t="s">
        <v>1818</v>
      </c>
      <c r="C9" s="511">
        <v>41678</v>
      </c>
      <c r="D9" s="470"/>
      <c r="E9" s="497" t="s">
        <v>331</v>
      </c>
      <c r="F9" s="173">
        <v>1900</v>
      </c>
      <c r="G9" s="520" t="s">
        <v>1826</v>
      </c>
      <c r="H9" s="173" t="s">
        <v>1826</v>
      </c>
      <c r="I9" s="173" t="s">
        <v>544</v>
      </c>
      <c r="J9" s="173">
        <v>1</v>
      </c>
      <c r="K9" s="173" t="s">
        <v>1827</v>
      </c>
      <c r="L9" s="165"/>
      <c r="M9" s="165"/>
      <c r="N9" s="165"/>
      <c r="O9" s="165"/>
      <c r="P9" s="165"/>
      <c r="Q9" s="165"/>
    </row>
    <row r="10" spans="1:17" s="161" customFormat="1" ht="38.25" customHeight="1">
      <c r="A10" s="538">
        <v>7</v>
      </c>
      <c r="B10" s="497" t="s">
        <v>1819</v>
      </c>
      <c r="C10" s="511">
        <v>31000</v>
      </c>
      <c r="D10" s="470"/>
      <c r="E10" s="497" t="s">
        <v>1832</v>
      </c>
      <c r="F10" s="173">
        <v>1939</v>
      </c>
      <c r="G10" s="520" t="s">
        <v>1645</v>
      </c>
      <c r="H10" s="173" t="s">
        <v>538</v>
      </c>
      <c r="I10" s="173" t="s">
        <v>544</v>
      </c>
      <c r="J10" s="173">
        <v>2</v>
      </c>
      <c r="K10" s="173" t="s">
        <v>1827</v>
      </c>
      <c r="L10" s="165"/>
      <c r="M10" s="165"/>
      <c r="N10" s="165"/>
      <c r="O10" s="165"/>
      <c r="P10" s="165"/>
      <c r="Q10" s="165"/>
    </row>
    <row r="11" spans="1:17" s="161" customFormat="1" ht="24" customHeight="1">
      <c r="A11" s="538">
        <v>8</v>
      </c>
      <c r="B11" s="497" t="s">
        <v>1820</v>
      </c>
      <c r="C11" s="511">
        <v>337768.46</v>
      </c>
      <c r="D11" s="470"/>
      <c r="E11" s="497" t="s">
        <v>1833</v>
      </c>
      <c r="F11" s="173">
        <v>1970</v>
      </c>
      <c r="G11" s="520" t="s">
        <v>1645</v>
      </c>
      <c r="H11" s="173" t="s">
        <v>538</v>
      </c>
      <c r="I11" s="173" t="s">
        <v>544</v>
      </c>
      <c r="J11" s="173">
        <v>2</v>
      </c>
      <c r="K11" s="173" t="s">
        <v>1827</v>
      </c>
      <c r="L11" s="165"/>
      <c r="M11" s="165"/>
      <c r="N11" s="165"/>
      <c r="O11" s="165"/>
      <c r="P11" s="165"/>
      <c r="Q11" s="165"/>
    </row>
    <row r="12" spans="1:17" s="161" customFormat="1" ht="24" customHeight="1">
      <c r="A12" s="538">
        <v>9</v>
      </c>
      <c r="B12" s="497" t="s">
        <v>1821</v>
      </c>
      <c r="C12" s="511">
        <v>1712800</v>
      </c>
      <c r="D12" s="470"/>
      <c r="E12" s="497" t="s">
        <v>1834</v>
      </c>
      <c r="F12" s="173">
        <v>1906</v>
      </c>
      <c r="G12" s="520" t="s">
        <v>538</v>
      </c>
      <c r="H12" s="173" t="s">
        <v>538</v>
      </c>
      <c r="I12" s="173" t="s">
        <v>544</v>
      </c>
      <c r="J12" s="173">
        <v>1</v>
      </c>
      <c r="K12" s="173" t="s">
        <v>1827</v>
      </c>
      <c r="L12" s="165"/>
      <c r="M12" s="165"/>
      <c r="N12" s="165"/>
      <c r="O12" s="165"/>
      <c r="P12" s="165"/>
      <c r="Q12" s="165"/>
    </row>
    <row r="13" spans="1:17" s="161" customFormat="1" ht="24" customHeight="1">
      <c r="A13" s="538">
        <v>10</v>
      </c>
      <c r="B13" s="498" t="s">
        <v>1822</v>
      </c>
      <c r="C13" s="511">
        <v>1338664.1</v>
      </c>
      <c r="D13" s="470"/>
      <c r="E13" s="498" t="s">
        <v>1835</v>
      </c>
      <c r="F13" s="173">
        <v>2007</v>
      </c>
      <c r="G13" s="521" t="s">
        <v>1645</v>
      </c>
      <c r="H13" s="174" t="s">
        <v>538</v>
      </c>
      <c r="I13" s="174" t="s">
        <v>544</v>
      </c>
      <c r="J13" s="173">
        <v>1</v>
      </c>
      <c r="K13" s="174" t="s">
        <v>1827</v>
      </c>
      <c r="L13" s="165"/>
      <c r="M13" s="165"/>
      <c r="N13" s="165"/>
      <c r="O13" s="165"/>
      <c r="P13" s="165"/>
      <c r="Q13" s="165"/>
    </row>
    <row r="14" spans="1:17" s="161" customFormat="1" ht="24" customHeight="1">
      <c r="A14" s="538"/>
      <c r="B14" s="498" t="s">
        <v>1888</v>
      </c>
      <c r="C14" s="458"/>
      <c r="D14" s="501">
        <f>SUM(C4:C13)</f>
        <v>10524565.040000001</v>
      </c>
      <c r="E14" s="498"/>
      <c r="F14" s="173"/>
      <c r="G14" s="522"/>
      <c r="H14" s="175"/>
      <c r="I14" s="175"/>
      <c r="J14" s="172"/>
      <c r="K14" s="175"/>
      <c r="L14" s="165"/>
      <c r="M14" s="165"/>
      <c r="N14" s="165"/>
      <c r="O14" s="165"/>
      <c r="P14" s="165"/>
      <c r="Q14" s="165"/>
    </row>
    <row r="15" spans="1:17" s="161" customFormat="1" ht="24" customHeight="1">
      <c r="A15" s="538">
        <v>11</v>
      </c>
      <c r="B15" s="502" t="s">
        <v>1836</v>
      </c>
      <c r="C15" s="512">
        <v>53639.92</v>
      </c>
      <c r="D15" s="502" t="s">
        <v>1837</v>
      </c>
      <c r="E15" s="499" t="s">
        <v>1838</v>
      </c>
      <c r="F15" s="164">
        <v>1924</v>
      </c>
      <c r="G15" s="523" t="s">
        <v>1849</v>
      </c>
      <c r="H15" s="163" t="s">
        <v>1850</v>
      </c>
      <c r="I15" s="163" t="s">
        <v>544</v>
      </c>
      <c r="J15" s="163">
        <v>2</v>
      </c>
      <c r="K15" s="163" t="s">
        <v>1827</v>
      </c>
      <c r="L15" s="165"/>
      <c r="M15" s="165"/>
      <c r="N15" s="165"/>
      <c r="O15" s="165"/>
      <c r="P15" s="165"/>
      <c r="Q15" s="165"/>
    </row>
    <row r="16" spans="1:17" s="161" customFormat="1" ht="24" customHeight="1">
      <c r="A16" s="538">
        <v>12</v>
      </c>
      <c r="B16" s="502" t="s">
        <v>1836</v>
      </c>
      <c r="C16" s="512">
        <v>177999.81</v>
      </c>
      <c r="D16" s="502" t="s">
        <v>1837</v>
      </c>
      <c r="E16" s="499" t="s">
        <v>1839</v>
      </c>
      <c r="F16" s="164">
        <v>1925</v>
      </c>
      <c r="G16" s="523" t="s">
        <v>1849</v>
      </c>
      <c r="H16" s="163" t="s">
        <v>1850</v>
      </c>
      <c r="I16" s="163" t="s">
        <v>544</v>
      </c>
      <c r="J16" s="163">
        <v>2</v>
      </c>
      <c r="K16" s="163" t="s">
        <v>1827</v>
      </c>
      <c r="L16" s="165"/>
      <c r="M16" s="165"/>
      <c r="N16" s="165"/>
      <c r="O16" s="165"/>
      <c r="P16" s="165"/>
      <c r="Q16" s="165"/>
    </row>
    <row r="17" spans="1:17" s="161" customFormat="1" ht="24" customHeight="1">
      <c r="A17" s="538">
        <v>13</v>
      </c>
      <c r="B17" s="502" t="s">
        <v>1836</v>
      </c>
      <c r="C17" s="512">
        <v>32194.29</v>
      </c>
      <c r="D17" s="502" t="s">
        <v>1837</v>
      </c>
      <c r="E17" s="499" t="s">
        <v>332</v>
      </c>
      <c r="F17" s="164">
        <v>1898</v>
      </c>
      <c r="G17" s="523" t="s">
        <v>1849</v>
      </c>
      <c r="H17" s="163" t="s">
        <v>1850</v>
      </c>
      <c r="I17" s="163" t="s">
        <v>544</v>
      </c>
      <c r="J17" s="163">
        <v>2</v>
      </c>
      <c r="K17" s="163" t="s">
        <v>1827</v>
      </c>
      <c r="L17" s="165"/>
      <c r="M17" s="165"/>
      <c r="N17" s="165"/>
      <c r="O17" s="165"/>
      <c r="P17" s="165"/>
      <c r="Q17" s="165"/>
    </row>
    <row r="18" spans="1:17" s="161" customFormat="1" ht="24" customHeight="1">
      <c r="A18" s="538">
        <v>14</v>
      </c>
      <c r="B18" s="502" t="s">
        <v>1836</v>
      </c>
      <c r="C18" s="512">
        <v>52902.49</v>
      </c>
      <c r="D18" s="502" t="s">
        <v>1837</v>
      </c>
      <c r="E18" s="499" t="s">
        <v>333</v>
      </c>
      <c r="F18" s="164">
        <v>1961</v>
      </c>
      <c r="G18" s="523" t="s">
        <v>1849</v>
      </c>
      <c r="H18" s="163" t="s">
        <v>1850</v>
      </c>
      <c r="I18" s="163" t="s">
        <v>544</v>
      </c>
      <c r="J18" s="163">
        <v>2</v>
      </c>
      <c r="K18" s="163" t="s">
        <v>1827</v>
      </c>
      <c r="L18" s="165"/>
      <c r="M18" s="165"/>
      <c r="N18" s="165"/>
      <c r="O18" s="165"/>
      <c r="P18" s="165"/>
      <c r="Q18" s="165"/>
    </row>
    <row r="19" spans="1:17" s="161" customFormat="1" ht="24" customHeight="1">
      <c r="A19" s="538">
        <v>15</v>
      </c>
      <c r="B19" s="502" t="s">
        <v>1836</v>
      </c>
      <c r="C19" s="512">
        <v>82594.98</v>
      </c>
      <c r="D19" s="502" t="s">
        <v>1837</v>
      </c>
      <c r="E19" s="499" t="s">
        <v>1840</v>
      </c>
      <c r="F19" s="164">
        <v>1883</v>
      </c>
      <c r="G19" s="523" t="s">
        <v>1849</v>
      </c>
      <c r="H19" s="163" t="s">
        <v>1850</v>
      </c>
      <c r="I19" s="163" t="s">
        <v>544</v>
      </c>
      <c r="J19" s="163">
        <v>2</v>
      </c>
      <c r="K19" s="163" t="s">
        <v>1827</v>
      </c>
      <c r="L19" s="165"/>
      <c r="M19" s="165"/>
      <c r="N19" s="165"/>
      <c r="O19" s="165"/>
      <c r="P19" s="165"/>
      <c r="Q19" s="165"/>
    </row>
    <row r="20" spans="1:17" s="161" customFormat="1" ht="101.25" customHeight="1">
      <c r="A20" s="538">
        <v>16</v>
      </c>
      <c r="B20" s="502" t="s">
        <v>1836</v>
      </c>
      <c r="C20" s="512">
        <v>100548.27</v>
      </c>
      <c r="D20" s="502" t="s">
        <v>1837</v>
      </c>
      <c r="E20" s="499" t="s">
        <v>334</v>
      </c>
      <c r="F20" s="164">
        <v>1920</v>
      </c>
      <c r="G20" s="523" t="s">
        <v>1849</v>
      </c>
      <c r="H20" s="163" t="s">
        <v>1850</v>
      </c>
      <c r="I20" s="163" t="s">
        <v>544</v>
      </c>
      <c r="J20" s="163">
        <v>2</v>
      </c>
      <c r="K20" s="163" t="s">
        <v>1827</v>
      </c>
      <c r="L20" s="166"/>
      <c r="M20" s="166"/>
      <c r="N20" s="166"/>
      <c r="O20" s="166"/>
      <c r="P20" s="166"/>
      <c r="Q20" s="166"/>
    </row>
    <row r="21" spans="1:17" s="161" customFormat="1" ht="24" customHeight="1">
      <c r="A21" s="538">
        <v>17</v>
      </c>
      <c r="B21" s="502" t="s">
        <v>1836</v>
      </c>
      <c r="C21" s="512">
        <v>50733.21</v>
      </c>
      <c r="D21" s="502" t="s">
        <v>1837</v>
      </c>
      <c r="E21" s="499" t="s">
        <v>335</v>
      </c>
      <c r="F21" s="164">
        <v>1930</v>
      </c>
      <c r="G21" s="523" t="s">
        <v>1849</v>
      </c>
      <c r="H21" s="163" t="s">
        <v>1850</v>
      </c>
      <c r="I21" s="163" t="s">
        <v>544</v>
      </c>
      <c r="J21" s="163">
        <v>2</v>
      </c>
      <c r="K21" s="163" t="s">
        <v>1827</v>
      </c>
      <c r="L21" s="165"/>
      <c r="M21" s="165"/>
      <c r="N21" s="165"/>
      <c r="O21" s="165"/>
      <c r="P21" s="165"/>
      <c r="Q21" s="165"/>
    </row>
    <row r="22" spans="1:17" s="161" customFormat="1" ht="24" customHeight="1">
      <c r="A22" s="538">
        <v>18</v>
      </c>
      <c r="B22" s="502" t="s">
        <v>1836</v>
      </c>
      <c r="C22" s="512">
        <v>42532.65</v>
      </c>
      <c r="D22" s="502" t="s">
        <v>1837</v>
      </c>
      <c r="E22" s="499" t="s">
        <v>336</v>
      </c>
      <c r="F22" s="164">
        <v>1916</v>
      </c>
      <c r="G22" s="523" t="s">
        <v>1849</v>
      </c>
      <c r="H22" s="163" t="s">
        <v>1850</v>
      </c>
      <c r="I22" s="163" t="s">
        <v>544</v>
      </c>
      <c r="J22" s="163">
        <v>2</v>
      </c>
      <c r="K22" s="163" t="s">
        <v>1827</v>
      </c>
      <c r="L22" s="165"/>
      <c r="M22" s="165"/>
      <c r="N22" s="165"/>
      <c r="O22" s="165"/>
      <c r="P22" s="165"/>
      <c r="Q22" s="165"/>
    </row>
    <row r="23" spans="1:17" s="161" customFormat="1" ht="24" customHeight="1">
      <c r="A23" s="538">
        <v>19</v>
      </c>
      <c r="B23" s="502" t="s">
        <v>1836</v>
      </c>
      <c r="C23" s="512">
        <v>29910.8</v>
      </c>
      <c r="D23" s="502" t="s">
        <v>1837</v>
      </c>
      <c r="E23" s="499" t="s">
        <v>337</v>
      </c>
      <c r="F23" s="164">
        <v>1925</v>
      </c>
      <c r="G23" s="523" t="s">
        <v>1849</v>
      </c>
      <c r="H23" s="163" t="s">
        <v>1850</v>
      </c>
      <c r="I23" s="163" t="s">
        <v>544</v>
      </c>
      <c r="J23" s="163">
        <v>2</v>
      </c>
      <c r="K23" s="163" t="s">
        <v>1827</v>
      </c>
      <c r="L23" s="165"/>
      <c r="M23" s="165"/>
      <c r="N23" s="165"/>
      <c r="O23" s="165"/>
      <c r="P23" s="165"/>
      <c r="Q23" s="165"/>
    </row>
    <row r="24" spans="1:17" s="161" customFormat="1" ht="24" customHeight="1">
      <c r="A24" s="538">
        <v>20</v>
      </c>
      <c r="B24" s="502" t="s">
        <v>1836</v>
      </c>
      <c r="C24" s="512">
        <v>47476.37</v>
      </c>
      <c r="D24" s="502" t="s">
        <v>1837</v>
      </c>
      <c r="E24" s="499" t="s">
        <v>338</v>
      </c>
      <c r="F24" s="164">
        <v>1900</v>
      </c>
      <c r="G24" s="523" t="s">
        <v>1849</v>
      </c>
      <c r="H24" s="163" t="s">
        <v>1850</v>
      </c>
      <c r="I24" s="163" t="s">
        <v>544</v>
      </c>
      <c r="J24" s="163">
        <v>2</v>
      </c>
      <c r="K24" s="163" t="s">
        <v>1827</v>
      </c>
      <c r="L24" s="165"/>
      <c r="M24" s="165"/>
      <c r="N24" s="165"/>
      <c r="O24" s="165"/>
      <c r="P24" s="165"/>
      <c r="Q24" s="165"/>
    </row>
    <row r="25" spans="1:17" s="161" customFormat="1" ht="24" customHeight="1">
      <c r="A25" s="538">
        <v>21</v>
      </c>
      <c r="B25" s="502" t="s">
        <v>1836</v>
      </c>
      <c r="C25" s="512">
        <v>47558.92</v>
      </c>
      <c r="D25" s="502" t="s">
        <v>1837</v>
      </c>
      <c r="E25" s="499" t="s">
        <v>339</v>
      </c>
      <c r="F25" s="164">
        <v>1900</v>
      </c>
      <c r="G25" s="523" t="s">
        <v>1849</v>
      </c>
      <c r="H25" s="163" t="s">
        <v>1850</v>
      </c>
      <c r="I25" s="163" t="s">
        <v>544</v>
      </c>
      <c r="J25" s="163">
        <v>2</v>
      </c>
      <c r="K25" s="163" t="s">
        <v>1827</v>
      </c>
      <c r="L25" s="165"/>
      <c r="M25" s="165"/>
      <c r="N25" s="165"/>
      <c r="O25" s="165"/>
      <c r="P25" s="165"/>
      <c r="Q25" s="165"/>
    </row>
    <row r="26" spans="1:17" s="161" customFormat="1" ht="24" customHeight="1">
      <c r="A26" s="538">
        <v>22</v>
      </c>
      <c r="B26" s="502" t="s">
        <v>1836</v>
      </c>
      <c r="C26" s="512">
        <v>165621.42</v>
      </c>
      <c r="D26" s="502" t="s">
        <v>1837</v>
      </c>
      <c r="E26" s="499" t="s">
        <v>340</v>
      </c>
      <c r="F26" s="164">
        <v>1896</v>
      </c>
      <c r="G26" s="523" t="s">
        <v>1849</v>
      </c>
      <c r="H26" s="163" t="s">
        <v>1850</v>
      </c>
      <c r="I26" s="163" t="s">
        <v>544</v>
      </c>
      <c r="J26" s="163">
        <v>2</v>
      </c>
      <c r="K26" s="163" t="s">
        <v>1827</v>
      </c>
      <c r="L26" s="165"/>
      <c r="M26" s="165"/>
      <c r="N26" s="165"/>
      <c r="O26" s="165"/>
      <c r="P26" s="165"/>
      <c r="Q26" s="165"/>
    </row>
    <row r="27" spans="1:17" s="161" customFormat="1" ht="24" customHeight="1">
      <c r="A27" s="538">
        <v>23</v>
      </c>
      <c r="B27" s="502" t="s">
        <v>1836</v>
      </c>
      <c r="C27" s="512">
        <v>327634.18</v>
      </c>
      <c r="D27" s="502" t="s">
        <v>1837</v>
      </c>
      <c r="E27" s="499" t="s">
        <v>341</v>
      </c>
      <c r="F27" s="164">
        <v>1895</v>
      </c>
      <c r="G27" s="523" t="s">
        <v>1849</v>
      </c>
      <c r="H27" s="163" t="s">
        <v>1850</v>
      </c>
      <c r="I27" s="163" t="s">
        <v>544</v>
      </c>
      <c r="J27" s="163">
        <v>2</v>
      </c>
      <c r="K27" s="163" t="s">
        <v>1827</v>
      </c>
      <c r="L27" s="165"/>
      <c r="M27" s="165"/>
      <c r="N27" s="165"/>
      <c r="O27" s="165"/>
      <c r="P27" s="165"/>
      <c r="Q27" s="165"/>
    </row>
    <row r="28" spans="1:17" s="161" customFormat="1" ht="24" customHeight="1">
      <c r="A28" s="538">
        <v>24</v>
      </c>
      <c r="B28" s="502" t="s">
        <v>1836</v>
      </c>
      <c r="C28" s="512">
        <v>165629.92</v>
      </c>
      <c r="D28" s="502" t="s">
        <v>1837</v>
      </c>
      <c r="E28" s="499" t="s">
        <v>342</v>
      </c>
      <c r="F28" s="164">
        <v>1892</v>
      </c>
      <c r="G28" s="523" t="s">
        <v>1849</v>
      </c>
      <c r="H28" s="163" t="s">
        <v>1850</v>
      </c>
      <c r="I28" s="163" t="s">
        <v>544</v>
      </c>
      <c r="J28" s="163">
        <v>2</v>
      </c>
      <c r="K28" s="163" t="s">
        <v>1827</v>
      </c>
      <c r="L28" s="165"/>
      <c r="M28" s="165"/>
      <c r="N28" s="165"/>
      <c r="O28" s="165"/>
      <c r="P28" s="165"/>
      <c r="Q28" s="165"/>
    </row>
    <row r="29" spans="1:17" s="161" customFormat="1" ht="24" customHeight="1">
      <c r="A29" s="538">
        <v>25</v>
      </c>
      <c r="B29" s="502" t="s">
        <v>1836</v>
      </c>
      <c r="C29" s="512">
        <v>36349.56</v>
      </c>
      <c r="D29" s="502" t="s">
        <v>1837</v>
      </c>
      <c r="E29" s="499" t="s">
        <v>1841</v>
      </c>
      <c r="F29" s="164">
        <v>1902</v>
      </c>
      <c r="G29" s="523" t="s">
        <v>1849</v>
      </c>
      <c r="H29" s="163" t="s">
        <v>1850</v>
      </c>
      <c r="I29" s="163" t="s">
        <v>544</v>
      </c>
      <c r="J29" s="163">
        <v>2</v>
      </c>
      <c r="K29" s="163" t="s">
        <v>1827</v>
      </c>
      <c r="L29" s="165"/>
      <c r="M29" s="165"/>
      <c r="N29" s="165"/>
      <c r="O29" s="165"/>
      <c r="P29" s="165"/>
      <c r="Q29" s="165"/>
    </row>
    <row r="30" spans="1:17" s="161" customFormat="1" ht="24" customHeight="1">
      <c r="A30" s="538">
        <v>26</v>
      </c>
      <c r="B30" s="502" t="s">
        <v>1836</v>
      </c>
      <c r="C30" s="512">
        <v>10435.17</v>
      </c>
      <c r="D30" s="502" t="s">
        <v>1837</v>
      </c>
      <c r="E30" s="499" t="s">
        <v>1842</v>
      </c>
      <c r="F30" s="164">
        <v>1903</v>
      </c>
      <c r="G30" s="523" t="s">
        <v>1849</v>
      </c>
      <c r="H30" s="163" t="s">
        <v>1850</v>
      </c>
      <c r="I30" s="163" t="s">
        <v>544</v>
      </c>
      <c r="J30" s="163">
        <v>2</v>
      </c>
      <c r="K30" s="163" t="s">
        <v>1827</v>
      </c>
      <c r="L30" s="165"/>
      <c r="M30" s="165"/>
      <c r="N30" s="165"/>
      <c r="O30" s="165"/>
      <c r="P30" s="165"/>
      <c r="Q30" s="165"/>
    </row>
    <row r="31" spans="1:17" s="161" customFormat="1" ht="24" customHeight="1">
      <c r="A31" s="538">
        <v>27</v>
      </c>
      <c r="B31" s="502" t="s">
        <v>1836</v>
      </c>
      <c r="C31" s="512">
        <v>3911.1</v>
      </c>
      <c r="D31" s="502" t="s">
        <v>1837</v>
      </c>
      <c r="E31" s="499" t="s">
        <v>1843</v>
      </c>
      <c r="F31" s="164">
        <v>1918</v>
      </c>
      <c r="G31" s="523" t="s">
        <v>1849</v>
      </c>
      <c r="H31" s="163" t="s">
        <v>1850</v>
      </c>
      <c r="I31" s="163" t="s">
        <v>544</v>
      </c>
      <c r="J31" s="163">
        <v>2</v>
      </c>
      <c r="K31" s="163" t="s">
        <v>1827</v>
      </c>
      <c r="L31" s="165"/>
      <c r="M31" s="165"/>
      <c r="N31" s="165"/>
      <c r="O31" s="165"/>
      <c r="P31" s="165"/>
      <c r="Q31" s="165"/>
    </row>
    <row r="32" spans="1:17" s="161" customFormat="1" ht="24" customHeight="1">
      <c r="A32" s="538">
        <v>28</v>
      </c>
      <c r="B32" s="502" t="s">
        <v>1836</v>
      </c>
      <c r="C32" s="512">
        <v>136926.11</v>
      </c>
      <c r="D32" s="502" t="s">
        <v>1837</v>
      </c>
      <c r="E32" s="499" t="s">
        <v>343</v>
      </c>
      <c r="F32" s="164">
        <v>1912</v>
      </c>
      <c r="G32" s="523" t="s">
        <v>1849</v>
      </c>
      <c r="H32" s="163" t="s">
        <v>1850</v>
      </c>
      <c r="I32" s="163" t="s">
        <v>544</v>
      </c>
      <c r="J32" s="163">
        <v>2</v>
      </c>
      <c r="K32" s="163" t="s">
        <v>1827</v>
      </c>
      <c r="L32" s="165"/>
      <c r="M32" s="165"/>
      <c r="N32" s="165"/>
      <c r="O32" s="165"/>
      <c r="P32" s="165"/>
      <c r="Q32" s="165"/>
    </row>
    <row r="33" spans="1:17" s="161" customFormat="1" ht="24" customHeight="1">
      <c r="A33" s="538">
        <v>29</v>
      </c>
      <c r="B33" s="502" t="s">
        <v>1836</v>
      </c>
      <c r="C33" s="512">
        <v>4380.87</v>
      </c>
      <c r="D33" s="502" t="s">
        <v>1837</v>
      </c>
      <c r="E33" s="499" t="s">
        <v>344</v>
      </c>
      <c r="F33" s="164">
        <v>1901</v>
      </c>
      <c r="G33" s="523" t="s">
        <v>1849</v>
      </c>
      <c r="H33" s="163" t="s">
        <v>1850</v>
      </c>
      <c r="I33" s="163" t="s">
        <v>544</v>
      </c>
      <c r="J33" s="163">
        <v>2</v>
      </c>
      <c r="K33" s="163" t="s">
        <v>1827</v>
      </c>
      <c r="L33" s="165"/>
      <c r="M33" s="165"/>
      <c r="N33" s="165"/>
      <c r="O33" s="165"/>
      <c r="P33" s="165"/>
      <c r="Q33" s="165"/>
    </row>
    <row r="34" spans="1:17" s="161" customFormat="1" ht="24" customHeight="1">
      <c r="A34" s="538">
        <v>30</v>
      </c>
      <c r="B34" s="502" t="s">
        <v>1836</v>
      </c>
      <c r="C34" s="512">
        <v>15433.62</v>
      </c>
      <c r="D34" s="502" t="s">
        <v>1837</v>
      </c>
      <c r="E34" s="499" t="s">
        <v>345</v>
      </c>
      <c r="F34" s="164">
        <v>1905</v>
      </c>
      <c r="G34" s="523" t="s">
        <v>1849</v>
      </c>
      <c r="H34" s="163" t="s">
        <v>1850</v>
      </c>
      <c r="I34" s="163" t="s">
        <v>544</v>
      </c>
      <c r="J34" s="163">
        <v>2</v>
      </c>
      <c r="K34" s="163" t="s">
        <v>1827</v>
      </c>
      <c r="L34" s="165"/>
      <c r="M34" s="165"/>
      <c r="N34" s="165"/>
      <c r="O34" s="165"/>
      <c r="P34" s="165"/>
      <c r="Q34" s="165"/>
    </row>
    <row r="35" spans="1:17" s="161" customFormat="1" ht="24" customHeight="1">
      <c r="A35" s="538">
        <v>31</v>
      </c>
      <c r="B35" s="502" t="s">
        <v>1836</v>
      </c>
      <c r="C35" s="512">
        <v>186410.22</v>
      </c>
      <c r="D35" s="502" t="s">
        <v>1837</v>
      </c>
      <c r="E35" s="499" t="s">
        <v>1844</v>
      </c>
      <c r="F35" s="164">
        <v>1902</v>
      </c>
      <c r="G35" s="523" t="s">
        <v>1849</v>
      </c>
      <c r="H35" s="163" t="s">
        <v>1850</v>
      </c>
      <c r="I35" s="163" t="s">
        <v>544</v>
      </c>
      <c r="J35" s="163">
        <v>2</v>
      </c>
      <c r="K35" s="163" t="s">
        <v>1827</v>
      </c>
      <c r="L35" s="165"/>
      <c r="M35" s="165"/>
      <c r="N35" s="165"/>
      <c r="O35" s="165"/>
      <c r="P35" s="165"/>
      <c r="Q35" s="165"/>
    </row>
    <row r="36" spans="1:17" s="161" customFormat="1" ht="24" customHeight="1">
      <c r="A36" s="538">
        <v>32</v>
      </c>
      <c r="B36" s="502" t="s">
        <v>1836</v>
      </c>
      <c r="C36" s="512">
        <v>64898.77</v>
      </c>
      <c r="D36" s="502" t="s">
        <v>1837</v>
      </c>
      <c r="E36" s="499" t="s">
        <v>1845</v>
      </c>
      <c r="F36" s="164">
        <v>1892</v>
      </c>
      <c r="G36" s="523" t="s">
        <v>1849</v>
      </c>
      <c r="H36" s="163" t="s">
        <v>1850</v>
      </c>
      <c r="I36" s="163" t="s">
        <v>544</v>
      </c>
      <c r="J36" s="163">
        <v>2</v>
      </c>
      <c r="K36" s="163" t="s">
        <v>1827</v>
      </c>
      <c r="L36" s="165"/>
      <c r="M36" s="165"/>
      <c r="N36" s="165"/>
      <c r="O36" s="165"/>
      <c r="P36" s="165"/>
      <c r="Q36" s="165"/>
    </row>
    <row r="37" spans="1:17" s="161" customFormat="1" ht="24" customHeight="1">
      <c r="A37" s="538">
        <v>33</v>
      </c>
      <c r="B37" s="502" t="s">
        <v>1836</v>
      </c>
      <c r="C37" s="512">
        <v>207309.1</v>
      </c>
      <c r="D37" s="502" t="s">
        <v>1837</v>
      </c>
      <c r="E37" s="499" t="s">
        <v>346</v>
      </c>
      <c r="F37" s="164">
        <v>1921</v>
      </c>
      <c r="G37" s="523" t="s">
        <v>1849</v>
      </c>
      <c r="H37" s="163" t="s">
        <v>1850</v>
      </c>
      <c r="I37" s="163" t="s">
        <v>544</v>
      </c>
      <c r="J37" s="163">
        <v>2</v>
      </c>
      <c r="K37" s="163" t="s">
        <v>1827</v>
      </c>
      <c r="L37" s="165"/>
      <c r="M37" s="165"/>
      <c r="N37" s="165"/>
      <c r="O37" s="165"/>
      <c r="P37" s="165"/>
      <c r="Q37" s="165"/>
    </row>
    <row r="38" spans="1:17" s="161" customFormat="1" ht="24" customHeight="1">
      <c r="A38" s="538">
        <v>34</v>
      </c>
      <c r="B38" s="502" t="s">
        <v>1836</v>
      </c>
      <c r="C38" s="512">
        <v>61179.19</v>
      </c>
      <c r="D38" s="502" t="s">
        <v>1837</v>
      </c>
      <c r="E38" s="499" t="s">
        <v>347</v>
      </c>
      <c r="F38" s="164">
        <v>1910</v>
      </c>
      <c r="G38" s="523" t="s">
        <v>1849</v>
      </c>
      <c r="H38" s="163" t="s">
        <v>1850</v>
      </c>
      <c r="I38" s="163" t="s">
        <v>544</v>
      </c>
      <c r="J38" s="163">
        <v>2</v>
      </c>
      <c r="K38" s="163" t="s">
        <v>1827</v>
      </c>
      <c r="L38" s="165"/>
      <c r="M38" s="165"/>
      <c r="N38" s="165"/>
      <c r="O38" s="165"/>
      <c r="P38" s="165"/>
      <c r="Q38" s="165"/>
    </row>
    <row r="39" spans="1:17" s="161" customFormat="1" ht="24" customHeight="1">
      <c r="A39" s="538">
        <v>35</v>
      </c>
      <c r="B39" s="502" t="s">
        <v>1836</v>
      </c>
      <c r="C39" s="512">
        <v>73658.87</v>
      </c>
      <c r="D39" s="502" t="s">
        <v>1837</v>
      </c>
      <c r="E39" s="499" t="s">
        <v>348</v>
      </c>
      <c r="F39" s="164">
        <v>1911</v>
      </c>
      <c r="G39" s="523" t="s">
        <v>1849</v>
      </c>
      <c r="H39" s="163" t="s">
        <v>1850</v>
      </c>
      <c r="I39" s="163" t="s">
        <v>544</v>
      </c>
      <c r="J39" s="163">
        <v>2</v>
      </c>
      <c r="K39" s="163" t="s">
        <v>1827</v>
      </c>
      <c r="L39" s="165"/>
      <c r="M39" s="165"/>
      <c r="N39" s="165"/>
      <c r="O39" s="165"/>
      <c r="P39" s="165"/>
      <c r="Q39" s="165"/>
    </row>
    <row r="40" spans="1:17" s="161" customFormat="1" ht="24" customHeight="1">
      <c r="A40" s="538">
        <v>36</v>
      </c>
      <c r="B40" s="502" t="s">
        <v>1836</v>
      </c>
      <c r="C40" s="512">
        <v>38918.82</v>
      </c>
      <c r="D40" s="502" t="s">
        <v>1837</v>
      </c>
      <c r="E40" s="499" t="s">
        <v>349</v>
      </c>
      <c r="F40" s="164">
        <v>1902</v>
      </c>
      <c r="G40" s="523" t="s">
        <v>1849</v>
      </c>
      <c r="H40" s="163" t="s">
        <v>1850</v>
      </c>
      <c r="I40" s="163" t="s">
        <v>544</v>
      </c>
      <c r="J40" s="163">
        <v>2</v>
      </c>
      <c r="K40" s="163" t="s">
        <v>1827</v>
      </c>
      <c r="L40" s="165"/>
      <c r="M40" s="165"/>
      <c r="N40" s="165"/>
      <c r="O40" s="165"/>
      <c r="P40" s="165"/>
      <c r="Q40" s="165"/>
    </row>
    <row r="41" spans="1:17" s="161" customFormat="1" ht="24" customHeight="1">
      <c r="A41" s="538">
        <v>37</v>
      </c>
      <c r="B41" s="502" t="s">
        <v>1836</v>
      </c>
      <c r="C41" s="512">
        <v>56204.01</v>
      </c>
      <c r="D41" s="502" t="s">
        <v>1837</v>
      </c>
      <c r="E41" s="499" t="s">
        <v>350</v>
      </c>
      <c r="F41" s="164">
        <v>1896</v>
      </c>
      <c r="G41" s="523" t="s">
        <v>1849</v>
      </c>
      <c r="H41" s="163" t="s">
        <v>1850</v>
      </c>
      <c r="I41" s="163" t="s">
        <v>544</v>
      </c>
      <c r="J41" s="163">
        <v>2</v>
      </c>
      <c r="K41" s="163" t="s">
        <v>1827</v>
      </c>
      <c r="L41" s="165"/>
      <c r="M41" s="165"/>
      <c r="N41" s="165"/>
      <c r="O41" s="165"/>
      <c r="P41" s="165"/>
      <c r="Q41" s="165"/>
    </row>
    <row r="42" spans="1:17" s="161" customFormat="1" ht="24" customHeight="1">
      <c r="A42" s="538">
        <v>38</v>
      </c>
      <c r="B42" s="502" t="s">
        <v>1836</v>
      </c>
      <c r="C42" s="512">
        <v>117002.74</v>
      </c>
      <c r="D42" s="502" t="s">
        <v>1837</v>
      </c>
      <c r="E42" s="499" t="s">
        <v>351</v>
      </c>
      <c r="F42" s="164">
        <v>1909</v>
      </c>
      <c r="G42" s="523" t="s">
        <v>1849</v>
      </c>
      <c r="H42" s="163" t="s">
        <v>1850</v>
      </c>
      <c r="I42" s="163" t="s">
        <v>544</v>
      </c>
      <c r="J42" s="163">
        <v>2</v>
      </c>
      <c r="K42" s="163" t="s">
        <v>1827</v>
      </c>
      <c r="L42" s="165"/>
      <c r="M42" s="165"/>
      <c r="N42" s="165"/>
      <c r="O42" s="165"/>
      <c r="P42" s="165"/>
      <c r="Q42" s="165"/>
    </row>
    <row r="43" spans="1:17" s="161" customFormat="1" ht="24" customHeight="1">
      <c r="A43" s="538">
        <v>39</v>
      </c>
      <c r="B43" s="502" t="s">
        <v>1836</v>
      </c>
      <c r="C43" s="512">
        <v>48785.29</v>
      </c>
      <c r="D43" s="502" t="s">
        <v>1837</v>
      </c>
      <c r="E43" s="499" t="s">
        <v>352</v>
      </c>
      <c r="F43" s="164">
        <v>1892</v>
      </c>
      <c r="G43" s="523" t="s">
        <v>1849</v>
      </c>
      <c r="H43" s="163" t="s">
        <v>1850</v>
      </c>
      <c r="I43" s="163" t="s">
        <v>544</v>
      </c>
      <c r="J43" s="163">
        <v>2</v>
      </c>
      <c r="K43" s="163" t="s">
        <v>1827</v>
      </c>
      <c r="L43" s="165"/>
      <c r="M43" s="165"/>
      <c r="N43" s="165"/>
      <c r="O43" s="165"/>
      <c r="P43" s="165"/>
      <c r="Q43" s="165"/>
    </row>
    <row r="44" spans="1:17" s="161" customFormat="1" ht="24" customHeight="1">
      <c r="A44" s="538">
        <v>40</v>
      </c>
      <c r="B44" s="502" t="s">
        <v>1836</v>
      </c>
      <c r="C44" s="512">
        <v>32956.4</v>
      </c>
      <c r="D44" s="502" t="s">
        <v>1837</v>
      </c>
      <c r="E44" s="499" t="s">
        <v>1846</v>
      </c>
      <c r="F44" s="164">
        <v>1892</v>
      </c>
      <c r="G44" s="523" t="s">
        <v>1849</v>
      </c>
      <c r="H44" s="163" t="s">
        <v>1850</v>
      </c>
      <c r="I44" s="163" t="s">
        <v>544</v>
      </c>
      <c r="J44" s="163">
        <v>2</v>
      </c>
      <c r="K44" s="163" t="s">
        <v>1827</v>
      </c>
      <c r="L44" s="165"/>
      <c r="M44" s="165"/>
      <c r="N44" s="165"/>
      <c r="O44" s="165"/>
      <c r="P44" s="165"/>
      <c r="Q44" s="165"/>
    </row>
    <row r="45" spans="1:17" s="161" customFormat="1" ht="24" customHeight="1">
      <c r="A45" s="538">
        <v>41</v>
      </c>
      <c r="B45" s="502" t="s">
        <v>1836</v>
      </c>
      <c r="C45" s="512">
        <v>93882.5</v>
      </c>
      <c r="D45" s="502" t="s">
        <v>1837</v>
      </c>
      <c r="E45" s="499" t="s">
        <v>353</v>
      </c>
      <c r="F45" s="164">
        <v>1892</v>
      </c>
      <c r="G45" s="523" t="s">
        <v>1849</v>
      </c>
      <c r="H45" s="163" t="s">
        <v>1850</v>
      </c>
      <c r="I45" s="163" t="s">
        <v>544</v>
      </c>
      <c r="J45" s="163">
        <v>2</v>
      </c>
      <c r="K45" s="163" t="s">
        <v>1827</v>
      </c>
      <c r="L45" s="165"/>
      <c r="M45" s="165"/>
      <c r="N45" s="165"/>
      <c r="O45" s="165"/>
      <c r="P45" s="165"/>
      <c r="Q45" s="165"/>
    </row>
    <row r="46" spans="1:17" s="161" customFormat="1" ht="24" customHeight="1">
      <c r="A46" s="538">
        <v>42</v>
      </c>
      <c r="B46" s="502" t="s">
        <v>1836</v>
      </c>
      <c r="C46" s="512">
        <v>137265.43</v>
      </c>
      <c r="D46" s="502" t="s">
        <v>1837</v>
      </c>
      <c r="E46" s="499" t="s">
        <v>354</v>
      </c>
      <c r="F46" s="164">
        <v>1864</v>
      </c>
      <c r="G46" s="523" t="s">
        <v>1849</v>
      </c>
      <c r="H46" s="163" t="s">
        <v>1850</v>
      </c>
      <c r="I46" s="163" t="s">
        <v>544</v>
      </c>
      <c r="J46" s="163">
        <v>2</v>
      </c>
      <c r="K46" s="163" t="s">
        <v>1827</v>
      </c>
      <c r="L46" s="165"/>
      <c r="M46" s="165"/>
      <c r="N46" s="165"/>
      <c r="O46" s="165"/>
      <c r="P46" s="165"/>
      <c r="Q46" s="165"/>
    </row>
    <row r="47" spans="1:17" s="161" customFormat="1" ht="24" customHeight="1">
      <c r="A47" s="538">
        <v>43</v>
      </c>
      <c r="B47" s="502" t="s">
        <v>1836</v>
      </c>
      <c r="C47" s="513">
        <v>235342.64</v>
      </c>
      <c r="D47" s="502" t="s">
        <v>1837</v>
      </c>
      <c r="E47" s="499" t="s">
        <v>1847</v>
      </c>
      <c r="F47" s="167">
        <v>1916</v>
      </c>
      <c r="G47" s="524" t="s">
        <v>1849</v>
      </c>
      <c r="H47" s="167" t="s">
        <v>1850</v>
      </c>
      <c r="I47" s="167" t="s">
        <v>544</v>
      </c>
      <c r="J47" s="167">
        <v>2</v>
      </c>
      <c r="K47" s="167" t="s">
        <v>1827</v>
      </c>
      <c r="L47" s="165"/>
      <c r="M47" s="165"/>
      <c r="N47" s="165"/>
      <c r="O47" s="165"/>
      <c r="P47" s="165"/>
      <c r="Q47" s="165"/>
    </row>
    <row r="48" spans="1:17" s="161" customFormat="1" ht="24" customHeight="1">
      <c r="A48" s="538">
        <v>44</v>
      </c>
      <c r="B48" s="502" t="s">
        <v>1836</v>
      </c>
      <c r="C48" s="512">
        <v>91711.57</v>
      </c>
      <c r="D48" s="502" t="s">
        <v>1837</v>
      </c>
      <c r="E48" s="500" t="s">
        <v>1848</v>
      </c>
      <c r="F48" s="167">
        <v>1920</v>
      </c>
      <c r="G48" s="524" t="s">
        <v>1849</v>
      </c>
      <c r="H48" s="167" t="s">
        <v>1850</v>
      </c>
      <c r="I48" s="167" t="s">
        <v>544</v>
      </c>
      <c r="J48" s="167">
        <v>2</v>
      </c>
      <c r="K48" s="167" t="s">
        <v>1827</v>
      </c>
      <c r="L48" s="165"/>
      <c r="M48" s="165"/>
      <c r="N48" s="165"/>
      <c r="O48" s="165"/>
      <c r="P48" s="165"/>
      <c r="Q48" s="165"/>
    </row>
    <row r="49" spans="1:17" s="161" customFormat="1" ht="24" customHeight="1">
      <c r="A49" s="538">
        <v>45</v>
      </c>
      <c r="B49" s="540" t="s">
        <v>1851</v>
      </c>
      <c r="C49" s="474"/>
      <c r="D49" s="541">
        <f>SUM(C15:C48)</f>
        <v>3029939.2100000004</v>
      </c>
      <c r="E49" s="542"/>
      <c r="F49" s="543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  <row r="50" spans="1:11" s="161" customFormat="1" ht="35.25" customHeight="1">
      <c r="A50" s="483"/>
      <c r="B50" s="502" t="s">
        <v>1852</v>
      </c>
      <c r="C50" s="514">
        <v>4077.48</v>
      </c>
      <c r="D50" s="503" t="s">
        <v>300</v>
      </c>
      <c r="E50" s="499" t="s">
        <v>1853</v>
      </c>
      <c r="F50" s="167">
        <v>1903</v>
      </c>
      <c r="G50" s="524" t="s">
        <v>1849</v>
      </c>
      <c r="H50" s="167" t="s">
        <v>1826</v>
      </c>
      <c r="I50" s="167" t="s">
        <v>544</v>
      </c>
      <c r="J50" s="167">
        <v>1</v>
      </c>
      <c r="K50" s="167" t="s">
        <v>1862</v>
      </c>
    </row>
    <row r="51" spans="1:17" s="161" customFormat="1" ht="24" customHeight="1">
      <c r="A51" s="544">
        <v>1</v>
      </c>
      <c r="B51" s="502" t="s">
        <v>1852</v>
      </c>
      <c r="C51" s="514">
        <v>4797.29</v>
      </c>
      <c r="D51" s="503" t="s">
        <v>300</v>
      </c>
      <c r="E51" s="499" t="s">
        <v>1854</v>
      </c>
      <c r="F51" s="167">
        <v>1903</v>
      </c>
      <c r="G51" s="524" t="s">
        <v>1849</v>
      </c>
      <c r="H51" s="167" t="s">
        <v>1826</v>
      </c>
      <c r="I51" s="167" t="s">
        <v>544</v>
      </c>
      <c r="J51" s="167">
        <v>1</v>
      </c>
      <c r="K51" s="167" t="s">
        <v>1862</v>
      </c>
      <c r="L51" s="170"/>
      <c r="M51" s="170"/>
      <c r="N51" s="170"/>
      <c r="O51" s="170"/>
      <c r="P51" s="170"/>
      <c r="Q51" s="170"/>
    </row>
    <row r="52" spans="1:17" s="161" customFormat="1" ht="24" customHeight="1">
      <c r="A52" s="544">
        <v>2</v>
      </c>
      <c r="B52" s="502" t="s">
        <v>1852</v>
      </c>
      <c r="C52" s="514">
        <v>11517.35</v>
      </c>
      <c r="D52" s="503" t="s">
        <v>300</v>
      </c>
      <c r="E52" s="499" t="s">
        <v>355</v>
      </c>
      <c r="F52" s="167">
        <v>1925</v>
      </c>
      <c r="G52" s="524" t="s">
        <v>1849</v>
      </c>
      <c r="H52" s="167" t="s">
        <v>1826</v>
      </c>
      <c r="I52" s="167" t="s">
        <v>544</v>
      </c>
      <c r="J52" s="167">
        <v>1</v>
      </c>
      <c r="K52" s="167" t="s">
        <v>1862</v>
      </c>
      <c r="L52" s="170"/>
      <c r="M52" s="170"/>
      <c r="N52" s="170"/>
      <c r="O52" s="170"/>
      <c r="P52" s="170"/>
      <c r="Q52" s="170"/>
    </row>
    <row r="53" spans="1:17" s="161" customFormat="1" ht="24" customHeight="1">
      <c r="A53" s="544">
        <v>3</v>
      </c>
      <c r="B53" s="502" t="s">
        <v>1852</v>
      </c>
      <c r="C53" s="514">
        <v>7504.49</v>
      </c>
      <c r="D53" s="503" t="s">
        <v>300</v>
      </c>
      <c r="E53" s="499" t="s">
        <v>356</v>
      </c>
      <c r="F53" s="167">
        <v>1916</v>
      </c>
      <c r="G53" s="524" t="s">
        <v>1849</v>
      </c>
      <c r="H53" s="167" t="s">
        <v>1826</v>
      </c>
      <c r="I53" s="167" t="s">
        <v>544</v>
      </c>
      <c r="J53" s="167">
        <v>1</v>
      </c>
      <c r="K53" s="167" t="s">
        <v>1862</v>
      </c>
      <c r="L53" s="170"/>
      <c r="M53" s="170"/>
      <c r="N53" s="170"/>
      <c r="O53" s="170"/>
      <c r="P53" s="170"/>
      <c r="Q53" s="170"/>
    </row>
    <row r="54" spans="1:17" s="161" customFormat="1" ht="24" customHeight="1">
      <c r="A54" s="544">
        <v>4</v>
      </c>
      <c r="B54" s="502" t="s">
        <v>1852</v>
      </c>
      <c r="C54" s="514">
        <v>7527.28</v>
      </c>
      <c r="D54" s="503" t="s">
        <v>300</v>
      </c>
      <c r="E54" s="499" t="s">
        <v>1855</v>
      </c>
      <c r="F54" s="167">
        <v>1928</v>
      </c>
      <c r="G54" s="524" t="s">
        <v>1849</v>
      </c>
      <c r="H54" s="167" t="s">
        <v>1826</v>
      </c>
      <c r="I54" s="167" t="s">
        <v>544</v>
      </c>
      <c r="J54" s="167">
        <v>1</v>
      </c>
      <c r="K54" s="167" t="s">
        <v>1862</v>
      </c>
      <c r="L54" s="170"/>
      <c r="M54" s="170"/>
      <c r="N54" s="170"/>
      <c r="O54" s="170"/>
      <c r="P54" s="170"/>
      <c r="Q54" s="170"/>
    </row>
    <row r="55" spans="1:17" s="161" customFormat="1" ht="24" customHeight="1">
      <c r="A55" s="544">
        <v>5</v>
      </c>
      <c r="B55" s="502" t="s">
        <v>1852</v>
      </c>
      <c r="C55" s="514">
        <v>2098.31</v>
      </c>
      <c r="D55" s="503" t="s">
        <v>300</v>
      </c>
      <c r="E55" s="499" t="s">
        <v>357</v>
      </c>
      <c r="F55" s="167">
        <v>1910</v>
      </c>
      <c r="G55" s="524" t="s">
        <v>1849</v>
      </c>
      <c r="H55" s="167" t="s">
        <v>1826</v>
      </c>
      <c r="I55" s="167" t="s">
        <v>544</v>
      </c>
      <c r="J55" s="167">
        <v>1</v>
      </c>
      <c r="K55" s="167" t="s">
        <v>1862</v>
      </c>
      <c r="L55" s="170"/>
      <c r="M55" s="170"/>
      <c r="N55" s="170"/>
      <c r="O55" s="170"/>
      <c r="P55" s="170"/>
      <c r="Q55" s="170"/>
    </row>
    <row r="56" spans="1:17" s="161" customFormat="1" ht="24" customHeight="1">
      <c r="A56" s="544">
        <v>6</v>
      </c>
      <c r="B56" s="502" t="s">
        <v>1852</v>
      </c>
      <c r="C56" s="514">
        <v>8669.85</v>
      </c>
      <c r="D56" s="503" t="s">
        <v>300</v>
      </c>
      <c r="E56" s="499" t="s">
        <v>1101</v>
      </c>
      <c r="F56" s="167">
        <v>1910</v>
      </c>
      <c r="G56" s="524" t="s">
        <v>1849</v>
      </c>
      <c r="H56" s="167" t="s">
        <v>1826</v>
      </c>
      <c r="I56" s="167" t="s">
        <v>544</v>
      </c>
      <c r="J56" s="167">
        <v>1</v>
      </c>
      <c r="K56" s="167" t="s">
        <v>1862</v>
      </c>
      <c r="L56" s="170"/>
      <c r="M56" s="170"/>
      <c r="N56" s="170"/>
      <c r="O56" s="170"/>
      <c r="P56" s="170"/>
      <c r="Q56" s="170"/>
    </row>
    <row r="57" spans="1:17" s="161" customFormat="1" ht="24" customHeight="1">
      <c r="A57" s="544">
        <v>7</v>
      </c>
      <c r="B57" s="502" t="s">
        <v>1852</v>
      </c>
      <c r="C57" s="514">
        <v>3478.47</v>
      </c>
      <c r="D57" s="503" t="s">
        <v>300</v>
      </c>
      <c r="E57" s="499" t="s">
        <v>358</v>
      </c>
      <c r="F57" s="167">
        <v>1911</v>
      </c>
      <c r="G57" s="524" t="s">
        <v>1849</v>
      </c>
      <c r="H57" s="167" t="s">
        <v>1826</v>
      </c>
      <c r="I57" s="167" t="s">
        <v>544</v>
      </c>
      <c r="J57" s="167">
        <v>1</v>
      </c>
      <c r="K57" s="167" t="s">
        <v>1862</v>
      </c>
      <c r="L57" s="170"/>
      <c r="M57" s="170"/>
      <c r="N57" s="170"/>
      <c r="O57" s="170"/>
      <c r="P57" s="170"/>
      <c r="Q57" s="170"/>
    </row>
    <row r="58" spans="1:17" s="161" customFormat="1" ht="24" customHeight="1">
      <c r="A58" s="544">
        <v>8</v>
      </c>
      <c r="B58" s="502" t="s">
        <v>1852</v>
      </c>
      <c r="C58" s="514">
        <v>6876.79</v>
      </c>
      <c r="D58" s="503" t="s">
        <v>300</v>
      </c>
      <c r="E58" s="499" t="s">
        <v>1856</v>
      </c>
      <c r="F58" s="167">
        <v>1923</v>
      </c>
      <c r="G58" s="524" t="s">
        <v>1849</v>
      </c>
      <c r="H58" s="167" t="s">
        <v>1826</v>
      </c>
      <c r="I58" s="167" t="s">
        <v>544</v>
      </c>
      <c r="J58" s="167">
        <v>1</v>
      </c>
      <c r="K58" s="167" t="s">
        <v>1862</v>
      </c>
      <c r="L58" s="170"/>
      <c r="M58" s="170"/>
      <c r="N58" s="170"/>
      <c r="O58" s="170"/>
      <c r="P58" s="170"/>
      <c r="Q58" s="170"/>
    </row>
    <row r="59" spans="1:17" s="161" customFormat="1" ht="24" customHeight="1">
      <c r="A59" s="544">
        <v>9</v>
      </c>
      <c r="B59" s="502" t="s">
        <v>1852</v>
      </c>
      <c r="C59" s="514">
        <v>1091.14</v>
      </c>
      <c r="D59" s="503" t="s">
        <v>300</v>
      </c>
      <c r="E59" s="499" t="s">
        <v>1857</v>
      </c>
      <c r="F59" s="167">
        <v>1923</v>
      </c>
      <c r="G59" s="524" t="s">
        <v>1849</v>
      </c>
      <c r="H59" s="167" t="s">
        <v>1826</v>
      </c>
      <c r="I59" s="167" t="s">
        <v>544</v>
      </c>
      <c r="J59" s="167">
        <v>1</v>
      </c>
      <c r="K59" s="167" t="s">
        <v>1862</v>
      </c>
      <c r="L59" s="170"/>
      <c r="M59" s="170"/>
      <c r="N59" s="170"/>
      <c r="O59" s="170"/>
      <c r="P59" s="170"/>
      <c r="Q59" s="170"/>
    </row>
    <row r="60" spans="1:17" s="161" customFormat="1" ht="24" customHeight="1">
      <c r="A60" s="544">
        <v>10</v>
      </c>
      <c r="B60" s="502" t="s">
        <v>1852</v>
      </c>
      <c r="C60" s="514">
        <v>2735.4</v>
      </c>
      <c r="D60" s="503" t="s">
        <v>300</v>
      </c>
      <c r="E60" s="499" t="s">
        <v>359</v>
      </c>
      <c r="F60" s="167">
        <v>1898</v>
      </c>
      <c r="G60" s="524" t="s">
        <v>1849</v>
      </c>
      <c r="H60" s="167" t="s">
        <v>1826</v>
      </c>
      <c r="I60" s="167" t="s">
        <v>544</v>
      </c>
      <c r="J60" s="167">
        <v>1</v>
      </c>
      <c r="K60" s="167" t="s">
        <v>1862</v>
      </c>
      <c r="L60" s="170"/>
      <c r="M60" s="170"/>
      <c r="N60" s="170"/>
      <c r="O60" s="170"/>
      <c r="P60" s="170"/>
      <c r="Q60" s="170"/>
    </row>
    <row r="61" spans="1:17" s="161" customFormat="1" ht="24" customHeight="1">
      <c r="A61" s="544">
        <v>11</v>
      </c>
      <c r="B61" s="502" t="s">
        <v>1852</v>
      </c>
      <c r="C61" s="514">
        <v>9620.9</v>
      </c>
      <c r="D61" s="503" t="s">
        <v>300</v>
      </c>
      <c r="E61" s="499" t="s">
        <v>1858</v>
      </c>
      <c r="F61" s="167">
        <v>1883</v>
      </c>
      <c r="G61" s="524" t="s">
        <v>1849</v>
      </c>
      <c r="H61" s="167" t="s">
        <v>1826</v>
      </c>
      <c r="I61" s="167" t="s">
        <v>544</v>
      </c>
      <c r="J61" s="167">
        <v>1</v>
      </c>
      <c r="K61" s="167" t="s">
        <v>1862</v>
      </c>
      <c r="L61" s="170"/>
      <c r="M61" s="170"/>
      <c r="N61" s="170"/>
      <c r="O61" s="170"/>
      <c r="P61" s="170"/>
      <c r="Q61" s="170"/>
    </row>
    <row r="62" spans="1:17" s="161" customFormat="1" ht="24" customHeight="1">
      <c r="A62" s="544">
        <v>12</v>
      </c>
      <c r="B62" s="502" t="s">
        <v>1852</v>
      </c>
      <c r="C62" s="514">
        <v>4776.61</v>
      </c>
      <c r="D62" s="503" t="s">
        <v>300</v>
      </c>
      <c r="E62" s="499" t="s">
        <v>360</v>
      </c>
      <c r="F62" s="167">
        <v>1904</v>
      </c>
      <c r="G62" s="524" t="s">
        <v>1849</v>
      </c>
      <c r="H62" s="167" t="s">
        <v>1826</v>
      </c>
      <c r="I62" s="167" t="s">
        <v>544</v>
      </c>
      <c r="J62" s="167">
        <v>1</v>
      </c>
      <c r="K62" s="167" t="s">
        <v>1862</v>
      </c>
      <c r="L62" s="170"/>
      <c r="M62" s="170"/>
      <c r="N62" s="170"/>
      <c r="O62" s="170"/>
      <c r="P62" s="170"/>
      <c r="Q62" s="170"/>
    </row>
    <row r="63" spans="1:17" s="161" customFormat="1" ht="24" customHeight="1">
      <c r="A63" s="544">
        <v>13</v>
      </c>
      <c r="B63" s="502" t="s">
        <v>1852</v>
      </c>
      <c r="C63" s="514">
        <v>6274.73</v>
      </c>
      <c r="D63" s="503" t="s">
        <v>300</v>
      </c>
      <c r="E63" s="499" t="s">
        <v>361</v>
      </c>
      <c r="F63" s="167">
        <v>1901</v>
      </c>
      <c r="G63" s="524" t="s">
        <v>1849</v>
      </c>
      <c r="H63" s="167" t="s">
        <v>1826</v>
      </c>
      <c r="I63" s="167" t="s">
        <v>544</v>
      </c>
      <c r="J63" s="167">
        <v>1</v>
      </c>
      <c r="K63" s="167" t="s">
        <v>1862</v>
      </c>
      <c r="L63" s="170"/>
      <c r="M63" s="170"/>
      <c r="N63" s="170"/>
      <c r="O63" s="170"/>
      <c r="P63" s="170"/>
      <c r="Q63" s="170"/>
    </row>
    <row r="64" spans="1:17" s="161" customFormat="1" ht="24" customHeight="1">
      <c r="A64" s="544">
        <v>14</v>
      </c>
      <c r="B64" s="502" t="s">
        <v>1852</v>
      </c>
      <c r="C64" s="514">
        <v>11343.92</v>
      </c>
      <c r="D64" s="503" t="s">
        <v>300</v>
      </c>
      <c r="E64" s="499" t="s">
        <v>362</v>
      </c>
      <c r="F64" s="167">
        <v>1901</v>
      </c>
      <c r="G64" s="524" t="s">
        <v>1849</v>
      </c>
      <c r="H64" s="167" t="s">
        <v>1826</v>
      </c>
      <c r="I64" s="167" t="s">
        <v>544</v>
      </c>
      <c r="J64" s="167">
        <v>1</v>
      </c>
      <c r="K64" s="167" t="s">
        <v>1862</v>
      </c>
      <c r="L64" s="170"/>
      <c r="M64" s="170"/>
      <c r="N64" s="170"/>
      <c r="O64" s="170"/>
      <c r="P64" s="170"/>
      <c r="Q64" s="170"/>
    </row>
    <row r="65" spans="1:17" s="161" customFormat="1" ht="24" customHeight="1">
      <c r="A65" s="544">
        <v>15</v>
      </c>
      <c r="B65" s="502" t="s">
        <v>1852</v>
      </c>
      <c r="C65" s="514">
        <v>6606.32</v>
      </c>
      <c r="D65" s="503" t="s">
        <v>300</v>
      </c>
      <c r="E65" s="499" t="s">
        <v>363</v>
      </c>
      <c r="F65" s="167">
        <v>1892</v>
      </c>
      <c r="G65" s="524" t="s">
        <v>1849</v>
      </c>
      <c r="H65" s="167" t="s">
        <v>1826</v>
      </c>
      <c r="I65" s="167" t="s">
        <v>544</v>
      </c>
      <c r="J65" s="167">
        <v>1</v>
      </c>
      <c r="K65" s="167" t="s">
        <v>1862</v>
      </c>
      <c r="L65" s="170"/>
      <c r="M65" s="170"/>
      <c r="N65" s="170"/>
      <c r="O65" s="170"/>
      <c r="P65" s="170"/>
      <c r="Q65" s="170"/>
    </row>
    <row r="66" spans="1:17" s="161" customFormat="1" ht="24" customHeight="1">
      <c r="A66" s="544">
        <v>16</v>
      </c>
      <c r="B66" s="502" t="s">
        <v>1852</v>
      </c>
      <c r="C66" s="514">
        <v>5979.81</v>
      </c>
      <c r="D66" s="503" t="s">
        <v>300</v>
      </c>
      <c r="E66" s="499" t="s">
        <v>364</v>
      </c>
      <c r="F66" s="167">
        <v>1925</v>
      </c>
      <c r="G66" s="524" t="s">
        <v>1849</v>
      </c>
      <c r="H66" s="167" t="s">
        <v>1826</v>
      </c>
      <c r="I66" s="167" t="s">
        <v>544</v>
      </c>
      <c r="J66" s="167">
        <v>1</v>
      </c>
      <c r="K66" s="167" t="s">
        <v>1862</v>
      </c>
      <c r="L66" s="170"/>
      <c r="M66" s="170"/>
      <c r="N66" s="170"/>
      <c r="O66" s="170"/>
      <c r="P66" s="170"/>
      <c r="Q66" s="170"/>
    </row>
    <row r="67" spans="1:17" s="161" customFormat="1" ht="24" customHeight="1">
      <c r="A67" s="544">
        <v>17</v>
      </c>
      <c r="B67" s="502" t="s">
        <v>1852</v>
      </c>
      <c r="C67" s="514">
        <v>9413.74</v>
      </c>
      <c r="D67" s="503" t="s">
        <v>300</v>
      </c>
      <c r="E67" s="499" t="s">
        <v>1859</v>
      </c>
      <c r="F67" s="167">
        <v>1950</v>
      </c>
      <c r="G67" s="524" t="s">
        <v>1849</v>
      </c>
      <c r="H67" s="167" t="s">
        <v>1826</v>
      </c>
      <c r="I67" s="167" t="s">
        <v>544</v>
      </c>
      <c r="J67" s="167">
        <v>1</v>
      </c>
      <c r="K67" s="167" t="s">
        <v>1862</v>
      </c>
      <c r="L67" s="170"/>
      <c r="M67" s="170"/>
      <c r="N67" s="170"/>
      <c r="O67" s="170"/>
      <c r="P67" s="170"/>
      <c r="Q67" s="170"/>
    </row>
    <row r="68" spans="1:17" s="161" customFormat="1" ht="24" customHeight="1">
      <c r="A68" s="544">
        <v>18</v>
      </c>
      <c r="B68" s="502" t="s">
        <v>1852</v>
      </c>
      <c r="C68" s="514">
        <v>2015.12</v>
      </c>
      <c r="D68" s="503" t="s">
        <v>300</v>
      </c>
      <c r="E68" s="499" t="s">
        <v>365</v>
      </c>
      <c r="F68" s="167">
        <v>1980</v>
      </c>
      <c r="G68" s="524" t="s">
        <v>1849</v>
      </c>
      <c r="H68" s="167" t="s">
        <v>1826</v>
      </c>
      <c r="I68" s="167" t="s">
        <v>544</v>
      </c>
      <c r="J68" s="167">
        <v>1</v>
      </c>
      <c r="K68" s="167" t="s">
        <v>1862</v>
      </c>
      <c r="L68" s="170"/>
      <c r="M68" s="170"/>
      <c r="N68" s="170"/>
      <c r="O68" s="170"/>
      <c r="P68" s="170"/>
      <c r="Q68" s="170"/>
    </row>
    <row r="69" spans="1:17" s="161" customFormat="1" ht="24" customHeight="1">
      <c r="A69" s="544">
        <v>19</v>
      </c>
      <c r="B69" s="502" t="s">
        <v>1852</v>
      </c>
      <c r="C69" s="514">
        <v>6214.77</v>
      </c>
      <c r="D69" s="503" t="s">
        <v>300</v>
      </c>
      <c r="E69" s="499" t="s">
        <v>366</v>
      </c>
      <c r="F69" s="167">
        <v>1980</v>
      </c>
      <c r="G69" s="524" t="s">
        <v>1849</v>
      </c>
      <c r="H69" s="167" t="s">
        <v>1826</v>
      </c>
      <c r="I69" s="167" t="s">
        <v>544</v>
      </c>
      <c r="J69" s="167">
        <v>1</v>
      </c>
      <c r="K69" s="167" t="s">
        <v>1862</v>
      </c>
      <c r="L69" s="170"/>
      <c r="M69" s="170"/>
      <c r="N69" s="170"/>
      <c r="O69" s="170"/>
      <c r="P69" s="170"/>
      <c r="Q69" s="170"/>
    </row>
    <row r="70" spans="1:17" s="161" customFormat="1" ht="24" customHeight="1">
      <c r="A70" s="544">
        <v>20</v>
      </c>
      <c r="B70" s="502" t="s">
        <v>1852</v>
      </c>
      <c r="C70" s="514">
        <v>7177.13</v>
      </c>
      <c r="D70" s="503" t="s">
        <v>300</v>
      </c>
      <c r="E70" s="499" t="s">
        <v>1860</v>
      </c>
      <c r="F70" s="167">
        <v>1980</v>
      </c>
      <c r="G70" s="524" t="s">
        <v>1849</v>
      </c>
      <c r="H70" s="167" t="s">
        <v>1826</v>
      </c>
      <c r="I70" s="167" t="s">
        <v>544</v>
      </c>
      <c r="J70" s="167">
        <v>1</v>
      </c>
      <c r="K70" s="167" t="s">
        <v>1862</v>
      </c>
      <c r="L70" s="170"/>
      <c r="M70" s="170"/>
      <c r="N70" s="170"/>
      <c r="O70" s="170"/>
      <c r="P70" s="170"/>
      <c r="Q70" s="170"/>
    </row>
    <row r="71" spans="1:17" s="161" customFormat="1" ht="24" customHeight="1">
      <c r="A71" s="544">
        <v>21</v>
      </c>
      <c r="B71" s="502" t="s">
        <v>1852</v>
      </c>
      <c r="C71" s="514">
        <v>6042.8</v>
      </c>
      <c r="D71" s="503" t="s">
        <v>300</v>
      </c>
      <c r="E71" s="499" t="s">
        <v>367</v>
      </c>
      <c r="F71" s="167">
        <v>1950</v>
      </c>
      <c r="G71" s="524" t="s">
        <v>1849</v>
      </c>
      <c r="H71" s="167" t="s">
        <v>1826</v>
      </c>
      <c r="I71" s="167" t="s">
        <v>544</v>
      </c>
      <c r="J71" s="167">
        <v>1</v>
      </c>
      <c r="K71" s="167" t="s">
        <v>1862</v>
      </c>
      <c r="L71" s="170"/>
      <c r="M71" s="170"/>
      <c r="N71" s="170"/>
      <c r="O71" s="170"/>
      <c r="P71" s="170"/>
      <c r="Q71" s="170"/>
    </row>
    <row r="72" spans="1:17" s="161" customFormat="1" ht="24" customHeight="1">
      <c r="A72" s="544">
        <v>22</v>
      </c>
      <c r="B72" s="502" t="s">
        <v>1852</v>
      </c>
      <c r="C72" s="514">
        <v>1407.6</v>
      </c>
      <c r="D72" s="503" t="s">
        <v>300</v>
      </c>
      <c r="E72" s="499" t="s">
        <v>368</v>
      </c>
      <c r="F72" s="167">
        <v>1904</v>
      </c>
      <c r="G72" s="524" t="s">
        <v>1849</v>
      </c>
      <c r="H72" s="167" t="s">
        <v>1826</v>
      </c>
      <c r="I72" s="167" t="s">
        <v>544</v>
      </c>
      <c r="J72" s="167">
        <v>1</v>
      </c>
      <c r="K72" s="167" t="s">
        <v>1862</v>
      </c>
      <c r="L72" s="170"/>
      <c r="M72" s="170"/>
      <c r="N72" s="170"/>
      <c r="O72" s="170"/>
      <c r="P72" s="170"/>
      <c r="Q72" s="170"/>
    </row>
    <row r="73" spans="1:17" s="161" customFormat="1" ht="24" customHeight="1">
      <c r="A73" s="544">
        <v>23</v>
      </c>
      <c r="B73" s="502" t="s">
        <v>1852</v>
      </c>
      <c r="C73" s="514">
        <v>8500</v>
      </c>
      <c r="D73" s="503" t="s">
        <v>300</v>
      </c>
      <c r="E73" s="499" t="s">
        <v>1861</v>
      </c>
      <c r="F73" s="167">
        <v>1960</v>
      </c>
      <c r="G73" s="524" t="s">
        <v>1849</v>
      </c>
      <c r="H73" s="167" t="s">
        <v>1826</v>
      </c>
      <c r="I73" s="167" t="s">
        <v>544</v>
      </c>
      <c r="J73" s="167">
        <v>1</v>
      </c>
      <c r="K73" s="167" t="s">
        <v>1862</v>
      </c>
      <c r="L73" s="170"/>
      <c r="M73" s="170"/>
      <c r="N73" s="170"/>
      <c r="O73" s="170"/>
      <c r="P73" s="170"/>
      <c r="Q73" s="170"/>
    </row>
    <row r="74" spans="1:17" s="161" customFormat="1" ht="24" customHeight="1">
      <c r="A74" s="544">
        <v>24</v>
      </c>
      <c r="B74" s="502" t="s">
        <v>1852</v>
      </c>
      <c r="C74" s="514">
        <v>9180</v>
      </c>
      <c r="D74" s="503" t="s">
        <v>300</v>
      </c>
      <c r="E74" s="499" t="s">
        <v>369</v>
      </c>
      <c r="F74" s="167">
        <v>1912</v>
      </c>
      <c r="G74" s="524" t="s">
        <v>1849</v>
      </c>
      <c r="H74" s="167" t="s">
        <v>1826</v>
      </c>
      <c r="I74" s="167" t="s">
        <v>544</v>
      </c>
      <c r="J74" s="167">
        <v>1</v>
      </c>
      <c r="K74" s="167" t="s">
        <v>1862</v>
      </c>
      <c r="L74" s="170"/>
      <c r="M74" s="170"/>
      <c r="N74" s="170"/>
      <c r="O74" s="170"/>
      <c r="P74" s="170"/>
      <c r="Q74" s="170"/>
    </row>
    <row r="75" spans="1:17" s="161" customFormat="1" ht="24" customHeight="1">
      <c r="A75" s="544"/>
      <c r="B75" s="545" t="s">
        <v>1863</v>
      </c>
      <c r="C75" s="458"/>
      <c r="D75" s="546">
        <f>SUM(C50:C74)</f>
        <v>154927.3</v>
      </c>
      <c r="E75" s="499"/>
      <c r="F75" s="167"/>
      <c r="G75" s="171"/>
      <c r="H75" s="171"/>
      <c r="I75" s="171"/>
      <c r="J75" s="171"/>
      <c r="K75" s="171"/>
      <c r="L75" s="170"/>
      <c r="M75" s="170"/>
      <c r="N75" s="170"/>
      <c r="O75" s="170"/>
      <c r="P75" s="170"/>
      <c r="Q75" s="170"/>
    </row>
    <row r="76" spans="1:17" s="117" customFormat="1" ht="24" customHeight="1">
      <c r="A76" s="544">
        <v>25</v>
      </c>
      <c r="B76" s="547" t="s">
        <v>370</v>
      </c>
      <c r="C76" s="548">
        <v>193827.74</v>
      </c>
      <c r="D76" s="549" t="s">
        <v>205</v>
      </c>
      <c r="E76" s="549" t="s">
        <v>371</v>
      </c>
      <c r="F76" s="550"/>
      <c r="G76" s="170"/>
      <c r="H76" s="170"/>
      <c r="I76" s="170"/>
      <c r="J76" s="170"/>
      <c r="K76" s="170"/>
      <c r="L76" s="156"/>
      <c r="M76" s="156"/>
      <c r="N76" s="156"/>
      <c r="O76" s="156"/>
      <c r="P76" s="156"/>
      <c r="Q76" s="156"/>
    </row>
    <row r="77" spans="1:17" s="117" customFormat="1" ht="24" customHeight="1">
      <c r="A77" s="544">
        <v>26</v>
      </c>
      <c r="B77" s="547" t="s">
        <v>370</v>
      </c>
      <c r="C77" s="548">
        <v>94393.34</v>
      </c>
      <c r="D77" s="549" t="s">
        <v>205</v>
      </c>
      <c r="E77" s="549" t="s">
        <v>372</v>
      </c>
      <c r="F77" s="550"/>
      <c r="G77" s="170"/>
      <c r="H77" s="170"/>
      <c r="I77" s="170"/>
      <c r="J77" s="170"/>
      <c r="K77" s="170"/>
      <c r="L77" s="156"/>
      <c r="M77" s="156"/>
      <c r="N77" s="156"/>
      <c r="O77" s="156"/>
      <c r="P77" s="156"/>
      <c r="Q77" s="156"/>
    </row>
    <row r="78" spans="1:17" s="117" customFormat="1" ht="24" customHeight="1">
      <c r="A78" s="544">
        <v>27</v>
      </c>
      <c r="B78" s="547" t="s">
        <v>370</v>
      </c>
      <c r="C78" s="548">
        <v>73318.5</v>
      </c>
      <c r="D78" s="549" t="s">
        <v>205</v>
      </c>
      <c r="E78" s="549" t="s">
        <v>373</v>
      </c>
      <c r="F78" s="550"/>
      <c r="G78" s="170"/>
      <c r="H78" s="170"/>
      <c r="I78" s="170"/>
      <c r="J78" s="170"/>
      <c r="K78" s="170"/>
      <c r="L78" s="156"/>
      <c r="M78" s="156"/>
      <c r="N78" s="156"/>
      <c r="O78" s="156"/>
      <c r="P78" s="156"/>
      <c r="Q78" s="156"/>
    </row>
    <row r="79" spans="1:17" s="117" customFormat="1" ht="24" customHeight="1">
      <c r="A79" s="544">
        <v>28</v>
      </c>
      <c r="B79" s="547" t="s">
        <v>370</v>
      </c>
      <c r="C79" s="548">
        <v>89371.74</v>
      </c>
      <c r="D79" s="549" t="s">
        <v>205</v>
      </c>
      <c r="E79" s="549" t="s">
        <v>374</v>
      </c>
      <c r="F79" s="551"/>
      <c r="G79" s="201"/>
      <c r="H79" s="201"/>
      <c r="I79" s="201"/>
      <c r="J79" s="201"/>
      <c r="K79" s="201"/>
      <c r="L79" s="157"/>
      <c r="M79" s="157"/>
      <c r="N79" s="157"/>
      <c r="O79" s="157"/>
      <c r="P79" s="157"/>
      <c r="Q79" s="157"/>
    </row>
    <row r="80" spans="1:17" s="117" customFormat="1" ht="24" customHeight="1">
      <c r="A80" s="544">
        <v>29</v>
      </c>
      <c r="B80" s="547" t="s">
        <v>370</v>
      </c>
      <c r="C80" s="548">
        <v>147511.44</v>
      </c>
      <c r="D80" s="549" t="s">
        <v>205</v>
      </c>
      <c r="E80" s="549" t="s">
        <v>375</v>
      </c>
      <c r="F80" s="550"/>
      <c r="G80" s="170"/>
      <c r="H80" s="170"/>
      <c r="I80" s="170"/>
      <c r="J80" s="170"/>
      <c r="K80" s="170"/>
      <c r="L80" s="156"/>
      <c r="M80" s="156"/>
      <c r="N80" s="156"/>
      <c r="O80" s="156"/>
      <c r="P80" s="156"/>
      <c r="Q80" s="156"/>
    </row>
    <row r="81" spans="1:17" s="117" customFormat="1" ht="24" customHeight="1">
      <c r="A81" s="544">
        <v>30</v>
      </c>
      <c r="B81" s="547" t="s">
        <v>370</v>
      </c>
      <c r="C81" s="548">
        <v>115702.15</v>
      </c>
      <c r="D81" s="549" t="s">
        <v>205</v>
      </c>
      <c r="E81" s="549" t="s">
        <v>376</v>
      </c>
      <c r="F81" s="550"/>
      <c r="G81" s="170"/>
      <c r="H81" s="170"/>
      <c r="I81" s="170"/>
      <c r="J81" s="170"/>
      <c r="K81" s="170"/>
      <c r="L81" s="156"/>
      <c r="M81" s="156"/>
      <c r="N81" s="156"/>
      <c r="O81" s="156"/>
      <c r="P81" s="156"/>
      <c r="Q81" s="156"/>
    </row>
    <row r="82" spans="1:17" s="117" customFormat="1" ht="24" customHeight="1">
      <c r="A82" s="544">
        <v>31</v>
      </c>
      <c r="B82" s="547" t="s">
        <v>370</v>
      </c>
      <c r="C82" s="548">
        <v>49636.32</v>
      </c>
      <c r="D82" s="549" t="s">
        <v>205</v>
      </c>
      <c r="E82" s="549" t="s">
        <v>377</v>
      </c>
      <c r="F82" s="550"/>
      <c r="G82" s="170"/>
      <c r="H82" s="170"/>
      <c r="I82" s="170"/>
      <c r="J82" s="170"/>
      <c r="K82" s="170"/>
      <c r="L82" s="156"/>
      <c r="M82" s="156"/>
      <c r="N82" s="156"/>
      <c r="O82" s="156"/>
      <c r="P82" s="156"/>
      <c r="Q82" s="156"/>
    </row>
    <row r="83" spans="1:17" s="117" customFormat="1" ht="24" customHeight="1">
      <c r="A83" s="544">
        <v>32</v>
      </c>
      <c r="B83" s="547" t="s">
        <v>370</v>
      </c>
      <c r="C83" s="548">
        <v>177032.38</v>
      </c>
      <c r="D83" s="549" t="s">
        <v>205</v>
      </c>
      <c r="E83" s="549" t="s">
        <v>378</v>
      </c>
      <c r="F83" s="550"/>
      <c r="G83" s="170"/>
      <c r="H83" s="170"/>
      <c r="I83" s="170"/>
      <c r="J83" s="170"/>
      <c r="K83" s="170"/>
      <c r="L83" s="156"/>
      <c r="M83" s="156"/>
      <c r="N83" s="156"/>
      <c r="O83" s="156"/>
      <c r="P83" s="156"/>
      <c r="Q83" s="156"/>
    </row>
    <row r="84" spans="1:17" s="117" customFormat="1" ht="24" customHeight="1">
      <c r="A84" s="544">
        <v>33</v>
      </c>
      <c r="B84" s="547" t="s">
        <v>370</v>
      </c>
      <c r="C84" s="548">
        <v>126006.56</v>
      </c>
      <c r="D84" s="549" t="s">
        <v>205</v>
      </c>
      <c r="E84" s="549" t="s">
        <v>379</v>
      </c>
      <c r="F84" s="550"/>
      <c r="G84" s="170"/>
      <c r="H84" s="170"/>
      <c r="I84" s="170"/>
      <c r="J84" s="170"/>
      <c r="K84" s="170"/>
      <c r="L84" s="156"/>
      <c r="M84" s="156"/>
      <c r="N84" s="156"/>
      <c r="O84" s="156"/>
      <c r="P84" s="156"/>
      <c r="Q84" s="156"/>
    </row>
    <row r="85" spans="1:17" s="117" customFormat="1" ht="24" customHeight="1">
      <c r="A85" s="544">
        <v>34</v>
      </c>
      <c r="B85" s="547" t="s">
        <v>370</v>
      </c>
      <c r="C85" s="548">
        <v>251519.79</v>
      </c>
      <c r="D85" s="549" t="s">
        <v>205</v>
      </c>
      <c r="E85" s="549" t="s">
        <v>380</v>
      </c>
      <c r="F85" s="550"/>
      <c r="G85" s="170"/>
      <c r="H85" s="170"/>
      <c r="I85" s="170"/>
      <c r="J85" s="170"/>
      <c r="K85" s="170"/>
      <c r="L85" s="156"/>
      <c r="M85" s="156"/>
      <c r="N85" s="156"/>
      <c r="O85" s="156"/>
      <c r="P85" s="156"/>
      <c r="Q85" s="156"/>
    </row>
    <row r="86" spans="1:17" s="117" customFormat="1" ht="24" customHeight="1">
      <c r="A86" s="544">
        <v>35</v>
      </c>
      <c r="B86" s="547" t="s">
        <v>370</v>
      </c>
      <c r="C86" s="548">
        <v>21365.3</v>
      </c>
      <c r="D86" s="549" t="s">
        <v>205</v>
      </c>
      <c r="E86" s="549" t="s">
        <v>381</v>
      </c>
      <c r="F86" s="550"/>
      <c r="G86" s="170"/>
      <c r="H86" s="170"/>
      <c r="I86" s="170"/>
      <c r="J86" s="170"/>
      <c r="K86" s="170"/>
      <c r="L86" s="156"/>
      <c r="M86" s="156"/>
      <c r="N86" s="156"/>
      <c r="O86" s="156"/>
      <c r="P86" s="156"/>
      <c r="Q86" s="156"/>
    </row>
    <row r="87" spans="1:17" s="117" customFormat="1" ht="24" customHeight="1">
      <c r="A87" s="544">
        <v>36</v>
      </c>
      <c r="B87" s="547" t="s">
        <v>370</v>
      </c>
      <c r="C87" s="548">
        <v>94366.63</v>
      </c>
      <c r="D87" s="549" t="s">
        <v>205</v>
      </c>
      <c r="E87" s="549" t="s">
        <v>382</v>
      </c>
      <c r="F87" s="550"/>
      <c r="G87" s="170"/>
      <c r="H87" s="170"/>
      <c r="I87" s="170"/>
      <c r="J87" s="170"/>
      <c r="K87" s="170"/>
      <c r="L87" s="156"/>
      <c r="M87" s="156"/>
      <c r="N87" s="156"/>
      <c r="O87" s="156"/>
      <c r="P87" s="156"/>
      <c r="Q87" s="156"/>
    </row>
    <row r="88" spans="1:17" s="117" customFormat="1" ht="24" customHeight="1">
      <c r="A88" s="544">
        <v>37</v>
      </c>
      <c r="B88" s="547" t="s">
        <v>370</v>
      </c>
      <c r="C88" s="548">
        <v>191160.03</v>
      </c>
      <c r="D88" s="549" t="s">
        <v>205</v>
      </c>
      <c r="E88" s="549" t="s">
        <v>383</v>
      </c>
      <c r="F88" s="550"/>
      <c r="G88" s="170"/>
      <c r="H88" s="170"/>
      <c r="I88" s="170"/>
      <c r="J88" s="170"/>
      <c r="K88" s="170"/>
      <c r="L88" s="156"/>
      <c r="M88" s="156"/>
      <c r="N88" s="156"/>
      <c r="O88" s="156"/>
      <c r="P88" s="156"/>
      <c r="Q88" s="156"/>
    </row>
    <row r="89" spans="1:17" s="117" customFormat="1" ht="24" customHeight="1">
      <c r="A89" s="544">
        <v>38</v>
      </c>
      <c r="B89" s="547" t="s">
        <v>370</v>
      </c>
      <c r="C89" s="548">
        <v>434168.91</v>
      </c>
      <c r="D89" s="549" t="s">
        <v>205</v>
      </c>
      <c r="E89" s="549" t="s">
        <v>384</v>
      </c>
      <c r="F89" s="550"/>
      <c r="G89" s="170"/>
      <c r="H89" s="170"/>
      <c r="I89" s="170"/>
      <c r="J89" s="170"/>
      <c r="K89" s="170"/>
      <c r="L89" s="156"/>
      <c r="M89" s="156"/>
      <c r="N89" s="156"/>
      <c r="O89" s="156"/>
      <c r="P89" s="156"/>
      <c r="Q89" s="156"/>
    </row>
    <row r="90" spans="1:17" s="117" customFormat="1" ht="24" customHeight="1">
      <c r="A90" s="544">
        <v>39</v>
      </c>
      <c r="B90" s="547" t="s">
        <v>370</v>
      </c>
      <c r="C90" s="548">
        <v>291778.61</v>
      </c>
      <c r="D90" s="549" t="s">
        <v>205</v>
      </c>
      <c r="E90" s="549" t="s">
        <v>385</v>
      </c>
      <c r="F90" s="550"/>
      <c r="G90" s="170"/>
      <c r="H90" s="170"/>
      <c r="I90" s="170"/>
      <c r="J90" s="170"/>
      <c r="K90" s="170"/>
      <c r="L90" s="156"/>
      <c r="M90" s="156"/>
      <c r="N90" s="156"/>
      <c r="O90" s="156"/>
      <c r="P90" s="156"/>
      <c r="Q90" s="156"/>
    </row>
    <row r="91" spans="1:17" s="117" customFormat="1" ht="24" customHeight="1">
      <c r="A91" s="544">
        <v>40</v>
      </c>
      <c r="B91" s="547" t="s">
        <v>370</v>
      </c>
      <c r="C91" s="548">
        <v>110621.07</v>
      </c>
      <c r="D91" s="549" t="s">
        <v>205</v>
      </c>
      <c r="E91" s="549" t="s">
        <v>386</v>
      </c>
      <c r="F91" s="550"/>
      <c r="G91" s="170"/>
      <c r="H91" s="170"/>
      <c r="I91" s="170"/>
      <c r="J91" s="170"/>
      <c r="K91" s="170"/>
      <c r="L91" s="156"/>
      <c r="M91" s="156"/>
      <c r="N91" s="156"/>
      <c r="O91" s="156"/>
      <c r="P91" s="156"/>
      <c r="Q91" s="156"/>
    </row>
    <row r="92" spans="1:17" s="117" customFormat="1" ht="24" customHeight="1">
      <c r="A92" s="544">
        <v>41</v>
      </c>
      <c r="B92" s="547" t="s">
        <v>370</v>
      </c>
      <c r="C92" s="548">
        <v>129645.1</v>
      </c>
      <c r="D92" s="549" t="s">
        <v>205</v>
      </c>
      <c r="E92" s="549" t="s">
        <v>387</v>
      </c>
      <c r="F92" s="550"/>
      <c r="G92" s="170"/>
      <c r="H92" s="170"/>
      <c r="I92" s="170"/>
      <c r="J92" s="170"/>
      <c r="K92" s="170"/>
      <c r="L92" s="156"/>
      <c r="M92" s="156"/>
      <c r="N92" s="156"/>
      <c r="O92" s="156"/>
      <c r="P92" s="156"/>
      <c r="Q92" s="156"/>
    </row>
    <row r="93" spans="1:17" s="117" customFormat="1" ht="24" customHeight="1">
      <c r="A93" s="544">
        <v>42</v>
      </c>
      <c r="B93" s="547" t="s">
        <v>370</v>
      </c>
      <c r="C93" s="548">
        <v>121824.67</v>
      </c>
      <c r="D93" s="549" t="s">
        <v>205</v>
      </c>
      <c r="E93" s="549" t="s">
        <v>388</v>
      </c>
      <c r="F93" s="550"/>
      <c r="G93" s="170"/>
      <c r="H93" s="170"/>
      <c r="I93" s="170"/>
      <c r="J93" s="170"/>
      <c r="K93" s="170"/>
      <c r="L93" s="156"/>
      <c r="M93" s="156"/>
      <c r="N93" s="156"/>
      <c r="O93" s="156"/>
      <c r="P93" s="156"/>
      <c r="Q93" s="156"/>
    </row>
    <row r="94" spans="1:17" s="117" customFormat="1" ht="24" customHeight="1">
      <c r="A94" s="544">
        <v>43</v>
      </c>
      <c r="B94" s="547" t="s">
        <v>370</v>
      </c>
      <c r="C94" s="548">
        <v>436721.77</v>
      </c>
      <c r="D94" s="549" t="s">
        <v>205</v>
      </c>
      <c r="E94" s="549" t="s">
        <v>389</v>
      </c>
      <c r="F94" s="550"/>
      <c r="G94" s="170"/>
      <c r="H94" s="170"/>
      <c r="I94" s="170"/>
      <c r="J94" s="170"/>
      <c r="K94" s="170"/>
      <c r="L94" s="156"/>
      <c r="M94" s="156"/>
      <c r="N94" s="156"/>
      <c r="O94" s="156"/>
      <c r="P94" s="156"/>
      <c r="Q94" s="156"/>
    </row>
    <row r="95" spans="1:17" s="117" customFormat="1" ht="24" customHeight="1">
      <c r="A95" s="544">
        <v>44</v>
      </c>
      <c r="B95" s="547" t="s">
        <v>370</v>
      </c>
      <c r="C95" s="548">
        <v>18820.34</v>
      </c>
      <c r="D95" s="549" t="s">
        <v>205</v>
      </c>
      <c r="E95" s="549" t="s">
        <v>390</v>
      </c>
      <c r="F95" s="550"/>
      <c r="G95" s="170"/>
      <c r="H95" s="170"/>
      <c r="I95" s="170"/>
      <c r="J95" s="170"/>
      <c r="K95" s="170"/>
      <c r="L95" s="156"/>
      <c r="M95" s="156"/>
      <c r="N95" s="156"/>
      <c r="O95" s="156"/>
      <c r="P95" s="156"/>
      <c r="Q95" s="156"/>
    </row>
    <row r="96" spans="1:17" s="117" customFormat="1" ht="24" customHeight="1">
      <c r="A96" s="544">
        <v>45</v>
      </c>
      <c r="B96" s="547" t="s">
        <v>370</v>
      </c>
      <c r="C96" s="548">
        <v>233473.82</v>
      </c>
      <c r="D96" s="549" t="s">
        <v>205</v>
      </c>
      <c r="E96" s="549" t="s">
        <v>391</v>
      </c>
      <c r="F96" s="550"/>
      <c r="G96" s="170"/>
      <c r="H96" s="170"/>
      <c r="I96" s="170"/>
      <c r="J96" s="170"/>
      <c r="K96" s="170"/>
      <c r="L96" s="156"/>
      <c r="M96" s="156"/>
      <c r="N96" s="156"/>
      <c r="O96" s="156"/>
      <c r="P96" s="156"/>
      <c r="Q96" s="156"/>
    </row>
    <row r="97" spans="1:17" s="117" customFormat="1" ht="24" customHeight="1">
      <c r="A97" s="544">
        <v>46</v>
      </c>
      <c r="B97" s="547" t="s">
        <v>370</v>
      </c>
      <c r="C97" s="552">
        <v>121128.18</v>
      </c>
      <c r="D97" s="549" t="s">
        <v>205</v>
      </c>
      <c r="E97" s="549" t="s">
        <v>392</v>
      </c>
      <c r="F97" s="550"/>
      <c r="G97" s="170"/>
      <c r="H97" s="170"/>
      <c r="I97" s="170"/>
      <c r="J97" s="170"/>
      <c r="K97" s="170"/>
      <c r="L97" s="156"/>
      <c r="M97" s="156"/>
      <c r="N97" s="156"/>
      <c r="O97" s="156"/>
      <c r="P97" s="156"/>
      <c r="Q97" s="156"/>
    </row>
    <row r="98" spans="1:17" s="117" customFormat="1" ht="24" customHeight="1">
      <c r="A98" s="544">
        <v>47</v>
      </c>
      <c r="B98" s="547" t="s">
        <v>370</v>
      </c>
      <c r="C98" s="553">
        <v>53136.55</v>
      </c>
      <c r="D98" s="549" t="s">
        <v>205</v>
      </c>
      <c r="E98" s="549" t="s">
        <v>393</v>
      </c>
      <c r="F98" s="550"/>
      <c r="G98" s="170"/>
      <c r="H98" s="170"/>
      <c r="I98" s="170"/>
      <c r="J98" s="170"/>
      <c r="K98" s="170"/>
      <c r="L98" s="156"/>
      <c r="M98" s="156"/>
      <c r="N98" s="156"/>
      <c r="O98" s="156"/>
      <c r="P98" s="156"/>
      <c r="Q98" s="156"/>
    </row>
    <row r="99" spans="1:17" s="117" customFormat="1" ht="24" customHeight="1">
      <c r="A99" s="544">
        <v>48</v>
      </c>
      <c r="B99" s="547" t="s">
        <v>370</v>
      </c>
      <c r="C99" s="553">
        <v>224512.2</v>
      </c>
      <c r="D99" s="549" t="s">
        <v>205</v>
      </c>
      <c r="E99" s="549" t="s">
        <v>394</v>
      </c>
      <c r="F99" s="550"/>
      <c r="G99" s="170"/>
      <c r="H99" s="170"/>
      <c r="I99" s="170"/>
      <c r="J99" s="170"/>
      <c r="K99" s="170"/>
      <c r="L99" s="156"/>
      <c r="M99" s="156"/>
      <c r="N99" s="156"/>
      <c r="O99" s="156"/>
      <c r="P99" s="156"/>
      <c r="Q99" s="156"/>
    </row>
    <row r="100" spans="1:17" s="117" customFormat="1" ht="24" customHeight="1">
      <c r="A100" s="544">
        <v>49</v>
      </c>
      <c r="B100" s="547" t="s">
        <v>370</v>
      </c>
      <c r="C100" s="553">
        <v>106813.23</v>
      </c>
      <c r="D100" s="549" t="s">
        <v>205</v>
      </c>
      <c r="E100" s="549" t="s">
        <v>395</v>
      </c>
      <c r="F100" s="550"/>
      <c r="G100" s="170"/>
      <c r="H100" s="170"/>
      <c r="I100" s="170"/>
      <c r="J100" s="170"/>
      <c r="K100" s="170"/>
      <c r="L100" s="156"/>
      <c r="M100" s="156"/>
      <c r="N100" s="156"/>
      <c r="O100" s="156"/>
      <c r="P100" s="156"/>
      <c r="Q100" s="156"/>
    </row>
    <row r="101" spans="1:17" s="117" customFormat="1" ht="24" customHeight="1">
      <c r="A101" s="544">
        <v>50</v>
      </c>
      <c r="B101" s="547" t="s">
        <v>370</v>
      </c>
      <c r="C101" s="553">
        <v>182656.5</v>
      </c>
      <c r="D101" s="549" t="s">
        <v>205</v>
      </c>
      <c r="E101" s="549" t="s">
        <v>396</v>
      </c>
      <c r="F101" s="550"/>
      <c r="G101" s="170"/>
      <c r="H101" s="170"/>
      <c r="I101" s="170"/>
      <c r="J101" s="170"/>
      <c r="K101" s="170"/>
      <c r="L101" s="156"/>
      <c r="M101" s="156"/>
      <c r="N101" s="156"/>
      <c r="O101" s="156"/>
      <c r="P101" s="156"/>
      <c r="Q101" s="156"/>
    </row>
    <row r="102" spans="1:17" s="117" customFormat="1" ht="24" customHeight="1">
      <c r="A102" s="544">
        <v>51</v>
      </c>
      <c r="B102" s="547" t="s">
        <v>370</v>
      </c>
      <c r="C102" s="553">
        <v>216755.06</v>
      </c>
      <c r="D102" s="549" t="s">
        <v>205</v>
      </c>
      <c r="E102" s="549" t="s">
        <v>397</v>
      </c>
      <c r="F102" s="550"/>
      <c r="G102" s="170"/>
      <c r="H102" s="170"/>
      <c r="I102" s="170"/>
      <c r="J102" s="170"/>
      <c r="K102" s="170"/>
      <c r="L102" s="156"/>
      <c r="M102" s="156"/>
      <c r="N102" s="156"/>
      <c r="O102" s="156"/>
      <c r="P102" s="156"/>
      <c r="Q102" s="156"/>
    </row>
    <row r="103" spans="1:17" s="117" customFormat="1" ht="24" customHeight="1">
      <c r="A103" s="544">
        <v>52</v>
      </c>
      <c r="B103" s="547" t="s">
        <v>370</v>
      </c>
      <c r="C103" s="553">
        <v>71311.55</v>
      </c>
      <c r="D103" s="549" t="s">
        <v>205</v>
      </c>
      <c r="E103" s="549" t="s">
        <v>398</v>
      </c>
      <c r="F103" s="550"/>
      <c r="G103" s="170"/>
      <c r="H103" s="170"/>
      <c r="I103" s="170"/>
      <c r="J103" s="170"/>
      <c r="K103" s="170"/>
      <c r="L103" s="156"/>
      <c r="M103" s="156"/>
      <c r="N103" s="156"/>
      <c r="O103" s="156"/>
      <c r="P103" s="156"/>
      <c r="Q103" s="156"/>
    </row>
    <row r="104" spans="1:17" s="117" customFormat="1" ht="24" customHeight="1">
      <c r="A104" s="544">
        <v>53</v>
      </c>
      <c r="B104" s="547" t="s">
        <v>370</v>
      </c>
      <c r="C104" s="553">
        <v>129249.49</v>
      </c>
      <c r="D104" s="549" t="s">
        <v>205</v>
      </c>
      <c r="E104" s="549" t="s">
        <v>399</v>
      </c>
      <c r="F104" s="550"/>
      <c r="G104" s="170"/>
      <c r="H104" s="170"/>
      <c r="I104" s="170"/>
      <c r="J104" s="170"/>
      <c r="K104" s="170"/>
      <c r="L104" s="156"/>
      <c r="M104" s="156"/>
      <c r="N104" s="156"/>
      <c r="O104" s="156"/>
      <c r="P104" s="156"/>
      <c r="Q104" s="156"/>
    </row>
    <row r="105" spans="1:17" s="117" customFormat="1" ht="24" customHeight="1">
      <c r="A105" s="544">
        <v>54</v>
      </c>
      <c r="B105" s="547" t="s">
        <v>370</v>
      </c>
      <c r="C105" s="553">
        <v>59630.63</v>
      </c>
      <c r="D105" s="549" t="s">
        <v>205</v>
      </c>
      <c r="E105" s="549" t="s">
        <v>400</v>
      </c>
      <c r="F105" s="550"/>
      <c r="G105" s="170"/>
      <c r="H105" s="170"/>
      <c r="I105" s="170"/>
      <c r="J105" s="170"/>
      <c r="K105" s="170"/>
      <c r="L105" s="156"/>
      <c r="M105" s="156"/>
      <c r="N105" s="156"/>
      <c r="O105" s="156"/>
      <c r="P105" s="156"/>
      <c r="Q105" s="156"/>
    </row>
    <row r="106" spans="1:17" s="117" customFormat="1" ht="24" customHeight="1">
      <c r="A106" s="544">
        <v>55</v>
      </c>
      <c r="B106" s="547" t="s">
        <v>370</v>
      </c>
      <c r="C106" s="553">
        <v>106949.57</v>
      </c>
      <c r="D106" s="549" t="s">
        <v>205</v>
      </c>
      <c r="E106" s="549" t="s">
        <v>401</v>
      </c>
      <c r="F106" s="550"/>
      <c r="G106" s="170"/>
      <c r="H106" s="170"/>
      <c r="I106" s="170"/>
      <c r="J106" s="170"/>
      <c r="K106" s="170"/>
      <c r="L106" s="156"/>
      <c r="M106" s="156"/>
      <c r="N106" s="156"/>
      <c r="O106" s="156"/>
      <c r="P106" s="156"/>
      <c r="Q106" s="156"/>
    </row>
    <row r="107" spans="1:17" s="117" customFormat="1" ht="24" customHeight="1">
      <c r="A107" s="544">
        <v>56</v>
      </c>
      <c r="B107" s="547" t="s">
        <v>370</v>
      </c>
      <c r="C107" s="553">
        <v>49925.05</v>
      </c>
      <c r="D107" s="549" t="s">
        <v>205</v>
      </c>
      <c r="E107" s="549" t="s">
        <v>402</v>
      </c>
      <c r="F107" s="550"/>
      <c r="G107" s="170"/>
      <c r="H107" s="170"/>
      <c r="I107" s="170"/>
      <c r="J107" s="170"/>
      <c r="K107" s="170"/>
      <c r="L107" s="156"/>
      <c r="M107" s="156"/>
      <c r="N107" s="156"/>
      <c r="O107" s="156"/>
      <c r="P107" s="156"/>
      <c r="Q107" s="156"/>
    </row>
    <row r="108" spans="1:17" s="117" customFormat="1" ht="24" customHeight="1">
      <c r="A108" s="544">
        <v>57</v>
      </c>
      <c r="B108" s="547" t="s">
        <v>370</v>
      </c>
      <c r="C108" s="553">
        <v>61226.27</v>
      </c>
      <c r="D108" s="549" t="s">
        <v>205</v>
      </c>
      <c r="E108" s="549" t="s">
        <v>403</v>
      </c>
      <c r="F108" s="550"/>
      <c r="G108" s="170"/>
      <c r="H108" s="170"/>
      <c r="I108" s="170"/>
      <c r="J108" s="170"/>
      <c r="K108" s="170"/>
      <c r="L108" s="156"/>
      <c r="M108" s="156"/>
      <c r="N108" s="156"/>
      <c r="O108" s="156"/>
      <c r="P108" s="156"/>
      <c r="Q108" s="156"/>
    </row>
    <row r="109" spans="1:17" s="117" customFormat="1" ht="24" customHeight="1">
      <c r="A109" s="544">
        <v>58</v>
      </c>
      <c r="B109" s="547" t="s">
        <v>370</v>
      </c>
      <c r="C109" s="553">
        <v>149215.68</v>
      </c>
      <c r="D109" s="549" t="s">
        <v>205</v>
      </c>
      <c r="E109" s="549" t="s">
        <v>404</v>
      </c>
      <c r="F109" s="550"/>
      <c r="G109" s="170"/>
      <c r="H109" s="170"/>
      <c r="I109" s="170"/>
      <c r="J109" s="170"/>
      <c r="K109" s="170"/>
      <c r="L109" s="156"/>
      <c r="M109" s="156"/>
      <c r="N109" s="156"/>
      <c r="O109" s="156"/>
      <c r="P109" s="156"/>
      <c r="Q109" s="156"/>
    </row>
    <row r="110" spans="1:17" s="117" customFormat="1" ht="24" customHeight="1">
      <c r="A110" s="544">
        <v>59</v>
      </c>
      <c r="B110" s="547" t="s">
        <v>370</v>
      </c>
      <c r="C110" s="553">
        <v>201975.24</v>
      </c>
      <c r="D110" s="549" t="s">
        <v>205</v>
      </c>
      <c r="E110" s="549" t="s">
        <v>405</v>
      </c>
      <c r="F110" s="550"/>
      <c r="G110" s="170"/>
      <c r="H110" s="170"/>
      <c r="I110" s="170"/>
      <c r="J110" s="170"/>
      <c r="K110" s="170"/>
      <c r="L110" s="156"/>
      <c r="M110" s="156"/>
      <c r="N110" s="156"/>
      <c r="O110" s="156"/>
      <c r="P110" s="156"/>
      <c r="Q110" s="156"/>
    </row>
    <row r="111" spans="1:17" s="117" customFormat="1" ht="24" customHeight="1">
      <c r="A111" s="544">
        <v>60</v>
      </c>
      <c r="B111" s="547" t="s">
        <v>370</v>
      </c>
      <c r="C111" s="553">
        <v>94493.68</v>
      </c>
      <c r="D111" s="549" t="s">
        <v>205</v>
      </c>
      <c r="E111" s="549" t="s">
        <v>406</v>
      </c>
      <c r="F111" s="550"/>
      <c r="G111" s="170"/>
      <c r="H111" s="170"/>
      <c r="I111" s="170"/>
      <c r="J111" s="170"/>
      <c r="K111" s="170"/>
      <c r="L111" s="156"/>
      <c r="M111" s="156"/>
      <c r="N111" s="156"/>
      <c r="O111" s="156"/>
      <c r="P111" s="156"/>
      <c r="Q111" s="156"/>
    </row>
    <row r="112" spans="1:17" s="117" customFormat="1" ht="24" customHeight="1">
      <c r="A112" s="544">
        <v>61</v>
      </c>
      <c r="B112" s="547" t="s">
        <v>370</v>
      </c>
      <c r="C112" s="553">
        <v>51290.25</v>
      </c>
      <c r="D112" s="549" t="s">
        <v>205</v>
      </c>
      <c r="E112" s="549" t="s">
        <v>407</v>
      </c>
      <c r="F112" s="550"/>
      <c r="G112" s="170"/>
      <c r="H112" s="170"/>
      <c r="I112" s="170"/>
      <c r="J112" s="170"/>
      <c r="K112" s="170"/>
      <c r="L112" s="156"/>
      <c r="M112" s="156"/>
      <c r="N112" s="156"/>
      <c r="O112" s="156"/>
      <c r="P112" s="156"/>
      <c r="Q112" s="156"/>
    </row>
    <row r="113" spans="1:17" s="117" customFormat="1" ht="24" customHeight="1">
      <c r="A113" s="544">
        <v>62</v>
      </c>
      <c r="B113" s="547" t="s">
        <v>370</v>
      </c>
      <c r="C113" s="553">
        <v>34683.53</v>
      </c>
      <c r="D113" s="549" t="s">
        <v>205</v>
      </c>
      <c r="E113" s="549" t="s">
        <v>408</v>
      </c>
      <c r="F113" s="550"/>
      <c r="G113" s="170"/>
      <c r="H113" s="170"/>
      <c r="I113" s="170"/>
      <c r="J113" s="170"/>
      <c r="K113" s="170"/>
      <c r="L113" s="156"/>
      <c r="M113" s="156"/>
      <c r="N113" s="156"/>
      <c r="O113" s="156"/>
      <c r="P113" s="156"/>
      <c r="Q113" s="156"/>
    </row>
    <row r="114" spans="1:17" s="117" customFormat="1" ht="24" customHeight="1">
      <c r="A114" s="544">
        <v>63</v>
      </c>
      <c r="B114" s="547" t="s">
        <v>370</v>
      </c>
      <c r="C114" s="553">
        <v>77703.42</v>
      </c>
      <c r="D114" s="549" t="s">
        <v>205</v>
      </c>
      <c r="E114" s="549" t="s">
        <v>409</v>
      </c>
      <c r="F114" s="550"/>
      <c r="G114" s="170"/>
      <c r="H114" s="170"/>
      <c r="I114" s="170"/>
      <c r="J114" s="170"/>
      <c r="K114" s="170"/>
      <c r="L114" s="156"/>
      <c r="M114" s="156"/>
      <c r="N114" s="156"/>
      <c r="O114" s="156"/>
      <c r="P114" s="156"/>
      <c r="Q114" s="156"/>
    </row>
    <row r="115" spans="1:17" s="117" customFormat="1" ht="24" customHeight="1">
      <c r="A115" s="544">
        <v>64</v>
      </c>
      <c r="B115" s="547" t="s">
        <v>370</v>
      </c>
      <c r="C115" s="553">
        <v>74279.15</v>
      </c>
      <c r="D115" s="549" t="s">
        <v>205</v>
      </c>
      <c r="E115" s="549" t="s">
        <v>410</v>
      </c>
      <c r="F115" s="550"/>
      <c r="G115" s="170"/>
      <c r="H115" s="170"/>
      <c r="I115" s="170"/>
      <c r="J115" s="170"/>
      <c r="K115" s="170"/>
      <c r="L115" s="156"/>
      <c r="M115" s="156"/>
      <c r="N115" s="156"/>
      <c r="O115" s="156"/>
      <c r="P115" s="156"/>
      <c r="Q115" s="156"/>
    </row>
    <row r="116" spans="1:17" s="117" customFormat="1" ht="24" customHeight="1">
      <c r="A116" s="544">
        <v>65</v>
      </c>
      <c r="B116" s="547" t="s">
        <v>370</v>
      </c>
      <c r="C116" s="553">
        <v>38784.83</v>
      </c>
      <c r="D116" s="549" t="s">
        <v>205</v>
      </c>
      <c r="E116" s="549" t="s">
        <v>411</v>
      </c>
      <c r="F116" s="550"/>
      <c r="G116" s="170"/>
      <c r="H116" s="170"/>
      <c r="I116" s="170"/>
      <c r="J116" s="170"/>
      <c r="K116" s="170"/>
      <c r="L116" s="156"/>
      <c r="M116" s="156"/>
      <c r="N116" s="156"/>
      <c r="O116" s="156"/>
      <c r="P116" s="156"/>
      <c r="Q116" s="156"/>
    </row>
    <row r="117" spans="1:17" s="117" customFormat="1" ht="24" customHeight="1">
      <c r="A117" s="544">
        <v>66</v>
      </c>
      <c r="B117" s="547" t="s">
        <v>370</v>
      </c>
      <c r="C117" s="553">
        <v>28896.38</v>
      </c>
      <c r="D117" s="549" t="s">
        <v>205</v>
      </c>
      <c r="E117" s="549" t="s">
        <v>412</v>
      </c>
      <c r="F117" s="550"/>
      <c r="G117" s="170"/>
      <c r="H117" s="170"/>
      <c r="I117" s="170"/>
      <c r="J117" s="170"/>
      <c r="K117" s="170"/>
      <c r="L117" s="156"/>
      <c r="M117" s="156"/>
      <c r="N117" s="156"/>
      <c r="O117" s="156"/>
      <c r="P117" s="156"/>
      <c r="Q117" s="156"/>
    </row>
    <row r="118" spans="1:17" s="117" customFormat="1" ht="24" customHeight="1">
      <c r="A118" s="544">
        <v>67</v>
      </c>
      <c r="B118" s="547" t="s">
        <v>370</v>
      </c>
      <c r="C118" s="553">
        <v>140363.18</v>
      </c>
      <c r="D118" s="549" t="s">
        <v>205</v>
      </c>
      <c r="E118" s="549" t="s">
        <v>413</v>
      </c>
      <c r="F118" s="550"/>
      <c r="G118" s="170"/>
      <c r="H118" s="170"/>
      <c r="I118" s="170"/>
      <c r="J118" s="170"/>
      <c r="K118" s="170"/>
      <c r="L118" s="156"/>
      <c r="M118" s="156"/>
      <c r="N118" s="156"/>
      <c r="O118" s="156"/>
      <c r="P118" s="156"/>
      <c r="Q118" s="156"/>
    </row>
    <row r="119" spans="1:17" s="117" customFormat="1" ht="24" customHeight="1">
      <c r="A119" s="544">
        <v>68</v>
      </c>
      <c r="B119" s="547" t="s">
        <v>370</v>
      </c>
      <c r="C119" s="553">
        <v>24204.13</v>
      </c>
      <c r="D119" s="549" t="s">
        <v>205</v>
      </c>
      <c r="E119" s="549" t="s">
        <v>414</v>
      </c>
      <c r="F119" s="550"/>
      <c r="G119" s="170"/>
      <c r="H119" s="170"/>
      <c r="I119" s="170"/>
      <c r="J119" s="170"/>
      <c r="K119" s="170"/>
      <c r="L119" s="156"/>
      <c r="M119" s="156"/>
      <c r="N119" s="156"/>
      <c r="O119" s="156"/>
      <c r="P119" s="156"/>
      <c r="Q119" s="156"/>
    </row>
    <row r="120" spans="1:17" s="117" customFormat="1" ht="24" customHeight="1">
      <c r="A120" s="544">
        <v>69</v>
      </c>
      <c r="B120" s="547" t="s">
        <v>370</v>
      </c>
      <c r="C120" s="553">
        <v>171960.11</v>
      </c>
      <c r="D120" s="549" t="s">
        <v>205</v>
      </c>
      <c r="E120" s="549" t="s">
        <v>415</v>
      </c>
      <c r="F120" s="550"/>
      <c r="G120" s="170"/>
      <c r="H120" s="170"/>
      <c r="I120" s="170"/>
      <c r="J120" s="170"/>
      <c r="K120" s="170"/>
      <c r="L120" s="156"/>
      <c r="M120" s="156"/>
      <c r="N120" s="156"/>
      <c r="O120" s="156"/>
      <c r="P120" s="156"/>
      <c r="Q120" s="156"/>
    </row>
    <row r="121" spans="1:17" s="117" customFormat="1" ht="24" customHeight="1">
      <c r="A121" s="544">
        <v>70</v>
      </c>
      <c r="B121" s="547" t="s">
        <v>370</v>
      </c>
      <c r="C121" s="553">
        <v>16279.21</v>
      </c>
      <c r="D121" s="549" t="s">
        <v>205</v>
      </c>
      <c r="E121" s="549" t="s">
        <v>416</v>
      </c>
      <c r="F121" s="550"/>
      <c r="G121" s="170"/>
      <c r="H121" s="170"/>
      <c r="I121" s="170"/>
      <c r="J121" s="170"/>
      <c r="K121" s="170"/>
      <c r="L121" s="156"/>
      <c r="M121" s="156"/>
      <c r="N121" s="156"/>
      <c r="O121" s="156"/>
      <c r="P121" s="156"/>
      <c r="Q121" s="156"/>
    </row>
    <row r="122" spans="1:17" s="117" customFormat="1" ht="24" customHeight="1">
      <c r="A122" s="544">
        <v>71</v>
      </c>
      <c r="B122" s="547" t="s">
        <v>370</v>
      </c>
      <c r="C122" s="553">
        <v>128450.23</v>
      </c>
      <c r="D122" s="549" t="s">
        <v>205</v>
      </c>
      <c r="E122" s="549" t="s">
        <v>417</v>
      </c>
      <c r="F122" s="550"/>
      <c r="G122" s="170"/>
      <c r="H122" s="170"/>
      <c r="I122" s="170"/>
      <c r="J122" s="170"/>
      <c r="K122" s="170"/>
      <c r="L122" s="156"/>
      <c r="M122" s="156"/>
      <c r="N122" s="156"/>
      <c r="O122" s="156"/>
      <c r="P122" s="156"/>
      <c r="Q122" s="156"/>
    </row>
    <row r="123" spans="1:17" s="117" customFormat="1" ht="24" customHeight="1">
      <c r="A123" s="544">
        <v>72</v>
      </c>
      <c r="B123" s="547" t="s">
        <v>370</v>
      </c>
      <c r="C123" s="553">
        <v>133726.61</v>
      </c>
      <c r="D123" s="549" t="s">
        <v>205</v>
      </c>
      <c r="E123" s="549" t="s">
        <v>418</v>
      </c>
      <c r="F123" s="550"/>
      <c r="G123" s="170"/>
      <c r="H123" s="170"/>
      <c r="I123" s="170"/>
      <c r="J123" s="170"/>
      <c r="K123" s="170"/>
      <c r="L123" s="156"/>
      <c r="M123" s="156"/>
      <c r="N123" s="156"/>
      <c r="O123" s="156"/>
      <c r="P123" s="156"/>
      <c r="Q123" s="156"/>
    </row>
    <row r="124" spans="1:17" s="117" customFormat="1" ht="24" customHeight="1">
      <c r="A124" s="544">
        <v>73</v>
      </c>
      <c r="B124" s="547" t="s">
        <v>370</v>
      </c>
      <c r="C124" s="553">
        <v>155767.46</v>
      </c>
      <c r="D124" s="549" t="s">
        <v>205</v>
      </c>
      <c r="E124" s="549" t="s">
        <v>419</v>
      </c>
      <c r="F124" s="550"/>
      <c r="G124" s="170"/>
      <c r="H124" s="170"/>
      <c r="I124" s="170"/>
      <c r="J124" s="170"/>
      <c r="K124" s="170"/>
      <c r="L124" s="156"/>
      <c r="M124" s="156"/>
      <c r="N124" s="156"/>
      <c r="O124" s="156"/>
      <c r="P124" s="156"/>
      <c r="Q124" s="156"/>
    </row>
    <row r="125" spans="1:17" s="117" customFormat="1" ht="24" customHeight="1">
      <c r="A125" s="544">
        <v>74</v>
      </c>
      <c r="B125" s="547" t="s">
        <v>370</v>
      </c>
      <c r="C125" s="553">
        <v>253611.4</v>
      </c>
      <c r="D125" s="549" t="s">
        <v>205</v>
      </c>
      <c r="E125" s="549" t="s">
        <v>420</v>
      </c>
      <c r="F125" s="550"/>
      <c r="G125" s="170"/>
      <c r="H125" s="170"/>
      <c r="I125" s="170"/>
      <c r="J125" s="170"/>
      <c r="K125" s="170"/>
      <c r="L125" s="156"/>
      <c r="M125" s="156"/>
      <c r="N125" s="156"/>
      <c r="O125" s="156"/>
      <c r="P125" s="156"/>
      <c r="Q125" s="156"/>
    </row>
    <row r="126" spans="1:17" s="117" customFormat="1" ht="24" customHeight="1">
      <c r="A126" s="544">
        <v>75</v>
      </c>
      <c r="B126" s="547" t="s">
        <v>370</v>
      </c>
      <c r="C126" s="553">
        <v>36494.85</v>
      </c>
      <c r="D126" s="549" t="s">
        <v>205</v>
      </c>
      <c r="E126" s="549" t="s">
        <v>421</v>
      </c>
      <c r="F126" s="550"/>
      <c r="G126" s="170"/>
      <c r="H126" s="170"/>
      <c r="I126" s="170"/>
      <c r="J126" s="170"/>
      <c r="K126" s="170"/>
      <c r="L126" s="156"/>
      <c r="M126" s="156"/>
      <c r="N126" s="156"/>
      <c r="O126" s="156"/>
      <c r="P126" s="156"/>
      <c r="Q126" s="156"/>
    </row>
    <row r="127" spans="1:17" s="117" customFormat="1" ht="24" customHeight="1">
      <c r="A127" s="544">
        <v>76</v>
      </c>
      <c r="B127" s="547" t="s">
        <v>370</v>
      </c>
      <c r="C127" s="553">
        <v>168052.41</v>
      </c>
      <c r="D127" s="549" t="s">
        <v>205</v>
      </c>
      <c r="E127" s="549" t="s">
        <v>422</v>
      </c>
      <c r="F127" s="550"/>
      <c r="G127" s="170"/>
      <c r="H127" s="170"/>
      <c r="I127" s="170"/>
      <c r="J127" s="170"/>
      <c r="K127" s="170"/>
      <c r="L127" s="156"/>
      <c r="M127" s="156"/>
      <c r="N127" s="156"/>
      <c r="O127" s="156"/>
      <c r="P127" s="156"/>
      <c r="Q127" s="156"/>
    </row>
    <row r="128" spans="1:17" s="117" customFormat="1" ht="24" customHeight="1">
      <c r="A128" s="544">
        <v>77</v>
      </c>
      <c r="B128" s="547" t="s">
        <v>370</v>
      </c>
      <c r="C128" s="553">
        <v>52302.21</v>
      </c>
      <c r="D128" s="549" t="s">
        <v>205</v>
      </c>
      <c r="E128" s="549" t="s">
        <v>423</v>
      </c>
      <c r="F128" s="550"/>
      <c r="G128" s="170"/>
      <c r="H128" s="170"/>
      <c r="I128" s="170"/>
      <c r="J128" s="170"/>
      <c r="K128" s="170"/>
      <c r="L128" s="156"/>
      <c r="M128" s="156"/>
      <c r="N128" s="156"/>
      <c r="O128" s="156"/>
      <c r="P128" s="156"/>
      <c r="Q128" s="156"/>
    </row>
    <row r="129" spans="1:17" s="117" customFormat="1" ht="24" customHeight="1">
      <c r="A129" s="544">
        <v>78</v>
      </c>
      <c r="B129" s="547" t="s">
        <v>370</v>
      </c>
      <c r="C129" s="553">
        <v>215903.15</v>
      </c>
      <c r="D129" s="549" t="s">
        <v>205</v>
      </c>
      <c r="E129" s="549" t="s">
        <v>424</v>
      </c>
      <c r="F129" s="550"/>
      <c r="G129" s="170"/>
      <c r="H129" s="170"/>
      <c r="I129" s="170"/>
      <c r="J129" s="170"/>
      <c r="K129" s="170"/>
      <c r="L129" s="156"/>
      <c r="M129" s="156"/>
      <c r="N129" s="156"/>
      <c r="O129" s="156"/>
      <c r="P129" s="156"/>
      <c r="Q129" s="156"/>
    </row>
    <row r="130" spans="1:17" s="117" customFormat="1" ht="24" customHeight="1">
      <c r="A130" s="544">
        <v>79</v>
      </c>
      <c r="B130" s="547" t="s">
        <v>370</v>
      </c>
      <c r="C130" s="553">
        <v>47476.95</v>
      </c>
      <c r="D130" s="549" t="s">
        <v>205</v>
      </c>
      <c r="E130" s="549" t="s">
        <v>425</v>
      </c>
      <c r="F130" s="550"/>
      <c r="G130" s="170"/>
      <c r="H130" s="170"/>
      <c r="I130" s="170"/>
      <c r="J130" s="170"/>
      <c r="K130" s="170"/>
      <c r="L130" s="156"/>
      <c r="M130" s="156"/>
      <c r="N130" s="156"/>
      <c r="O130" s="156"/>
      <c r="P130" s="156"/>
      <c r="Q130" s="156"/>
    </row>
    <row r="131" spans="1:17" s="117" customFormat="1" ht="24" customHeight="1">
      <c r="A131" s="544">
        <v>80</v>
      </c>
      <c r="B131" s="547" t="s">
        <v>370</v>
      </c>
      <c r="C131" s="553">
        <v>182484.6</v>
      </c>
      <c r="D131" s="549" t="s">
        <v>205</v>
      </c>
      <c r="E131" s="549" t="s">
        <v>426</v>
      </c>
      <c r="F131" s="550"/>
      <c r="G131" s="170"/>
      <c r="H131" s="170"/>
      <c r="I131" s="170"/>
      <c r="J131" s="170"/>
      <c r="K131" s="170"/>
      <c r="L131" s="156"/>
      <c r="M131" s="156"/>
      <c r="N131" s="156"/>
      <c r="O131" s="156"/>
      <c r="P131" s="156"/>
      <c r="Q131" s="156"/>
    </row>
    <row r="132" spans="1:17" s="117" customFormat="1" ht="24" customHeight="1">
      <c r="A132" s="544">
        <v>81</v>
      </c>
      <c r="B132" s="547" t="s">
        <v>370</v>
      </c>
      <c r="C132" s="553">
        <v>121760.43</v>
      </c>
      <c r="D132" s="549" t="s">
        <v>205</v>
      </c>
      <c r="E132" s="549" t="s">
        <v>427</v>
      </c>
      <c r="F132" s="550"/>
      <c r="G132" s="170"/>
      <c r="H132" s="170"/>
      <c r="I132" s="170"/>
      <c r="J132" s="170"/>
      <c r="K132" s="170"/>
      <c r="L132" s="156"/>
      <c r="M132" s="156"/>
      <c r="N132" s="156"/>
      <c r="O132" s="156"/>
      <c r="P132" s="156"/>
      <c r="Q132" s="156"/>
    </row>
    <row r="133" spans="1:17" s="117" customFormat="1" ht="24" customHeight="1">
      <c r="A133" s="544">
        <v>82</v>
      </c>
      <c r="B133" s="547" t="s">
        <v>370</v>
      </c>
      <c r="C133" s="553">
        <v>209675.84</v>
      </c>
      <c r="D133" s="549" t="s">
        <v>205</v>
      </c>
      <c r="E133" s="549" t="s">
        <v>428</v>
      </c>
      <c r="F133" s="550"/>
      <c r="G133" s="170"/>
      <c r="H133" s="170"/>
      <c r="I133" s="170"/>
      <c r="J133" s="170"/>
      <c r="K133" s="170"/>
      <c r="L133" s="156"/>
      <c r="M133" s="156"/>
      <c r="N133" s="156"/>
      <c r="O133" s="156"/>
      <c r="P133" s="156"/>
      <c r="Q133" s="156"/>
    </row>
    <row r="134" spans="1:17" s="117" customFormat="1" ht="24" customHeight="1">
      <c r="A134" s="544">
        <v>83</v>
      </c>
      <c r="B134" s="547" t="s">
        <v>370</v>
      </c>
      <c r="C134" s="553">
        <v>229396.92</v>
      </c>
      <c r="D134" s="549" t="s">
        <v>205</v>
      </c>
      <c r="E134" s="549" t="s">
        <v>429</v>
      </c>
      <c r="F134" s="550"/>
      <c r="G134" s="170"/>
      <c r="H134" s="170"/>
      <c r="I134" s="170"/>
      <c r="J134" s="170"/>
      <c r="K134" s="170"/>
      <c r="L134" s="156"/>
      <c r="M134" s="156"/>
      <c r="N134" s="156"/>
      <c r="O134" s="156"/>
      <c r="P134" s="156"/>
      <c r="Q134" s="156"/>
    </row>
    <row r="135" spans="1:17" s="117" customFormat="1" ht="24" customHeight="1">
      <c r="A135" s="544">
        <v>84</v>
      </c>
      <c r="B135" s="547" t="s">
        <v>370</v>
      </c>
      <c r="C135" s="553">
        <v>218001.29</v>
      </c>
      <c r="D135" s="549" t="s">
        <v>205</v>
      </c>
      <c r="E135" s="549" t="s">
        <v>430</v>
      </c>
      <c r="F135" s="550"/>
      <c r="G135" s="170"/>
      <c r="H135" s="170"/>
      <c r="I135" s="170"/>
      <c r="J135" s="170"/>
      <c r="K135" s="170"/>
      <c r="L135" s="156"/>
      <c r="M135" s="156"/>
      <c r="N135" s="156"/>
      <c r="O135" s="156"/>
      <c r="P135" s="156"/>
      <c r="Q135" s="156"/>
    </row>
    <row r="136" spans="1:17" s="117" customFormat="1" ht="24" customHeight="1">
      <c r="A136" s="544">
        <v>85</v>
      </c>
      <c r="B136" s="547" t="s">
        <v>370</v>
      </c>
      <c r="C136" s="553">
        <v>341568.51</v>
      </c>
      <c r="D136" s="549" t="s">
        <v>205</v>
      </c>
      <c r="E136" s="549" t="s">
        <v>431</v>
      </c>
      <c r="F136" s="550"/>
      <c r="G136" s="170"/>
      <c r="H136" s="170"/>
      <c r="I136" s="170"/>
      <c r="J136" s="170"/>
      <c r="K136" s="170"/>
      <c r="L136" s="156"/>
      <c r="M136" s="156"/>
      <c r="N136" s="156"/>
      <c r="O136" s="156"/>
      <c r="P136" s="156"/>
      <c r="Q136" s="156"/>
    </row>
    <row r="137" spans="1:17" s="117" customFormat="1" ht="24" customHeight="1">
      <c r="A137" s="544">
        <v>86</v>
      </c>
      <c r="B137" s="547" t="s">
        <v>370</v>
      </c>
      <c r="C137" s="553">
        <v>123233.89</v>
      </c>
      <c r="D137" s="549" t="s">
        <v>205</v>
      </c>
      <c r="E137" s="549" t="s">
        <v>432</v>
      </c>
      <c r="F137" s="550"/>
      <c r="G137" s="170"/>
      <c r="H137" s="170"/>
      <c r="I137" s="170"/>
      <c r="J137" s="170"/>
      <c r="K137" s="170"/>
      <c r="L137" s="156"/>
      <c r="M137" s="156"/>
      <c r="N137" s="156"/>
      <c r="O137" s="156"/>
      <c r="P137" s="156"/>
      <c r="Q137" s="156"/>
    </row>
    <row r="138" spans="1:17" s="117" customFormat="1" ht="24" customHeight="1">
      <c r="A138" s="544">
        <v>87</v>
      </c>
      <c r="B138" s="547" t="s">
        <v>370</v>
      </c>
      <c r="C138" s="553">
        <v>280864.83</v>
      </c>
      <c r="D138" s="549" t="s">
        <v>205</v>
      </c>
      <c r="E138" s="549" t="s">
        <v>433</v>
      </c>
      <c r="F138" s="550"/>
      <c r="G138" s="170"/>
      <c r="H138" s="170"/>
      <c r="I138" s="170"/>
      <c r="J138" s="170"/>
      <c r="K138" s="170"/>
      <c r="L138" s="156"/>
      <c r="M138" s="156"/>
      <c r="N138" s="156"/>
      <c r="O138" s="156"/>
      <c r="P138" s="156"/>
      <c r="Q138" s="156"/>
    </row>
    <row r="139" spans="1:17" s="117" customFormat="1" ht="24" customHeight="1">
      <c r="A139" s="544">
        <v>88</v>
      </c>
      <c r="B139" s="547" t="s">
        <v>370</v>
      </c>
      <c r="C139" s="553">
        <v>79282.86</v>
      </c>
      <c r="D139" s="549" t="s">
        <v>205</v>
      </c>
      <c r="E139" s="549" t="s">
        <v>434</v>
      </c>
      <c r="F139" s="550"/>
      <c r="G139" s="170"/>
      <c r="H139" s="170"/>
      <c r="I139" s="170"/>
      <c r="J139" s="170"/>
      <c r="K139" s="170"/>
      <c r="L139" s="156"/>
      <c r="M139" s="156"/>
      <c r="N139" s="156"/>
      <c r="O139" s="156"/>
      <c r="P139" s="156"/>
      <c r="Q139" s="156"/>
    </row>
    <row r="140" spans="1:17" s="117" customFormat="1" ht="24" customHeight="1">
      <c r="A140" s="544">
        <v>89</v>
      </c>
      <c r="B140" s="547" t="s">
        <v>370</v>
      </c>
      <c r="C140" s="553">
        <v>68357.84</v>
      </c>
      <c r="D140" s="549" t="s">
        <v>205</v>
      </c>
      <c r="E140" s="549" t="s">
        <v>435</v>
      </c>
      <c r="F140" s="550"/>
      <c r="G140" s="170"/>
      <c r="H140" s="170"/>
      <c r="I140" s="170"/>
      <c r="J140" s="170"/>
      <c r="K140" s="170"/>
      <c r="L140" s="156"/>
      <c r="M140" s="156"/>
      <c r="N140" s="156"/>
      <c r="O140" s="156"/>
      <c r="P140" s="156"/>
      <c r="Q140" s="156"/>
    </row>
    <row r="141" spans="1:17" s="117" customFormat="1" ht="24" customHeight="1">
      <c r="A141" s="544">
        <v>90</v>
      </c>
      <c r="B141" s="547" t="s">
        <v>370</v>
      </c>
      <c r="C141" s="553">
        <v>393312.92</v>
      </c>
      <c r="D141" s="549" t="s">
        <v>205</v>
      </c>
      <c r="E141" s="549" t="s">
        <v>436</v>
      </c>
      <c r="F141" s="550"/>
      <c r="G141" s="170"/>
      <c r="H141" s="170"/>
      <c r="I141" s="170"/>
      <c r="J141" s="170"/>
      <c r="K141" s="170"/>
      <c r="L141" s="156"/>
      <c r="M141" s="156"/>
      <c r="N141" s="156"/>
      <c r="O141" s="156"/>
      <c r="P141" s="156"/>
      <c r="Q141" s="156"/>
    </row>
    <row r="142" spans="1:17" s="117" customFormat="1" ht="24" customHeight="1">
      <c r="A142" s="544">
        <v>91</v>
      </c>
      <c r="B142" s="547" t="s">
        <v>370</v>
      </c>
      <c r="C142" s="553">
        <v>285896.71</v>
      </c>
      <c r="D142" s="549" t="s">
        <v>205</v>
      </c>
      <c r="E142" s="549" t="s">
        <v>437</v>
      </c>
      <c r="F142" s="550"/>
      <c r="G142" s="170"/>
      <c r="H142" s="170"/>
      <c r="I142" s="170"/>
      <c r="J142" s="170"/>
      <c r="K142" s="170"/>
      <c r="L142" s="156"/>
      <c r="M142" s="156"/>
      <c r="N142" s="156"/>
      <c r="O142" s="156"/>
      <c r="P142" s="156"/>
      <c r="Q142" s="156"/>
    </row>
    <row r="143" spans="1:17" s="117" customFormat="1" ht="24" customHeight="1">
      <c r="A143" s="544">
        <v>92</v>
      </c>
      <c r="B143" s="547" t="s">
        <v>370</v>
      </c>
      <c r="C143" s="553">
        <v>14981.76</v>
      </c>
      <c r="D143" s="549" t="s">
        <v>205</v>
      </c>
      <c r="E143" s="549" t="s">
        <v>438</v>
      </c>
      <c r="F143" s="550"/>
      <c r="G143" s="170"/>
      <c r="H143" s="170"/>
      <c r="I143" s="170"/>
      <c r="J143" s="170"/>
      <c r="K143" s="170"/>
      <c r="L143" s="156"/>
      <c r="M143" s="156"/>
      <c r="N143" s="156"/>
      <c r="O143" s="156"/>
      <c r="P143" s="156"/>
      <c r="Q143" s="156"/>
    </row>
    <row r="144" spans="1:17" s="117" customFormat="1" ht="24" customHeight="1">
      <c r="A144" s="544">
        <v>93</v>
      </c>
      <c r="B144" s="547" t="s">
        <v>370</v>
      </c>
      <c r="C144" s="553">
        <v>86412.72</v>
      </c>
      <c r="D144" s="549" t="s">
        <v>205</v>
      </c>
      <c r="E144" s="549" t="s">
        <v>439</v>
      </c>
      <c r="F144" s="550"/>
      <c r="G144" s="170"/>
      <c r="H144" s="170"/>
      <c r="I144" s="170"/>
      <c r="J144" s="170"/>
      <c r="K144" s="170"/>
      <c r="L144" s="156"/>
      <c r="M144" s="156"/>
      <c r="N144" s="156"/>
      <c r="O144" s="156"/>
      <c r="P144" s="156"/>
      <c r="Q144" s="156"/>
    </row>
    <row r="145" spans="1:17" s="117" customFormat="1" ht="24" customHeight="1">
      <c r="A145" s="544">
        <v>94</v>
      </c>
      <c r="B145" s="547" t="s">
        <v>370</v>
      </c>
      <c r="C145" s="553">
        <v>638154.84</v>
      </c>
      <c r="D145" s="549" t="s">
        <v>205</v>
      </c>
      <c r="E145" s="549" t="s">
        <v>440</v>
      </c>
      <c r="F145" s="550"/>
      <c r="G145" s="170"/>
      <c r="H145" s="170"/>
      <c r="I145" s="170"/>
      <c r="J145" s="170"/>
      <c r="K145" s="170"/>
      <c r="L145" s="156"/>
      <c r="M145" s="156"/>
      <c r="N145" s="156"/>
      <c r="O145" s="156"/>
      <c r="P145" s="156"/>
      <c r="Q145" s="156"/>
    </row>
    <row r="146" spans="1:17" s="117" customFormat="1" ht="24" customHeight="1">
      <c r="A146" s="544">
        <v>95</v>
      </c>
      <c r="B146" s="547" t="s">
        <v>370</v>
      </c>
      <c r="C146" s="553">
        <v>111381.64</v>
      </c>
      <c r="D146" s="549" t="s">
        <v>205</v>
      </c>
      <c r="E146" s="549" t="s">
        <v>441</v>
      </c>
      <c r="F146" s="550"/>
      <c r="G146" s="170"/>
      <c r="H146" s="170"/>
      <c r="I146" s="170"/>
      <c r="J146" s="170"/>
      <c r="K146" s="170"/>
      <c r="L146" s="156"/>
      <c r="M146" s="156"/>
      <c r="N146" s="156"/>
      <c r="O146" s="156"/>
      <c r="P146" s="156"/>
      <c r="Q146" s="156"/>
    </row>
    <row r="147" spans="1:17" s="117" customFormat="1" ht="24" customHeight="1">
      <c r="A147" s="544">
        <v>96</v>
      </c>
      <c r="B147" s="547" t="s">
        <v>370</v>
      </c>
      <c r="C147" s="553">
        <v>548130.09</v>
      </c>
      <c r="D147" s="549" t="s">
        <v>205</v>
      </c>
      <c r="E147" s="549" t="s">
        <v>442</v>
      </c>
      <c r="F147" s="550"/>
      <c r="G147" s="170"/>
      <c r="H147" s="170"/>
      <c r="I147" s="170"/>
      <c r="J147" s="170"/>
      <c r="K147" s="170"/>
      <c r="L147" s="156"/>
      <c r="M147" s="156"/>
      <c r="N147" s="156"/>
      <c r="O147" s="156"/>
      <c r="P147" s="156"/>
      <c r="Q147" s="156"/>
    </row>
    <row r="148" spans="1:17" s="117" customFormat="1" ht="24" customHeight="1">
      <c r="A148" s="544">
        <v>97</v>
      </c>
      <c r="B148" s="547" t="s">
        <v>370</v>
      </c>
      <c r="C148" s="553">
        <v>260213.24</v>
      </c>
      <c r="D148" s="549" t="s">
        <v>205</v>
      </c>
      <c r="E148" s="549" t="s">
        <v>443</v>
      </c>
      <c r="F148" s="550"/>
      <c r="G148" s="170"/>
      <c r="H148" s="170"/>
      <c r="I148" s="170"/>
      <c r="J148" s="170"/>
      <c r="K148" s="170"/>
      <c r="L148" s="156"/>
      <c r="M148" s="156"/>
      <c r="N148" s="156"/>
      <c r="O148" s="156"/>
      <c r="P148" s="156"/>
      <c r="Q148" s="156"/>
    </row>
    <row r="149" spans="1:17" s="117" customFormat="1" ht="24" customHeight="1">
      <c r="A149" s="544">
        <v>98</v>
      </c>
      <c r="B149" s="547" t="s">
        <v>370</v>
      </c>
      <c r="C149" s="553">
        <v>519546.94</v>
      </c>
      <c r="D149" s="549" t="s">
        <v>205</v>
      </c>
      <c r="E149" s="549" t="s">
        <v>444</v>
      </c>
      <c r="F149" s="550"/>
      <c r="G149" s="170"/>
      <c r="H149" s="170"/>
      <c r="I149" s="170"/>
      <c r="J149" s="170"/>
      <c r="K149" s="170"/>
      <c r="L149" s="156"/>
      <c r="M149" s="156"/>
      <c r="N149" s="156"/>
      <c r="O149" s="156"/>
      <c r="P149" s="156"/>
      <c r="Q149" s="156"/>
    </row>
    <row r="150" spans="1:17" s="117" customFormat="1" ht="24" customHeight="1">
      <c r="A150" s="544">
        <v>99</v>
      </c>
      <c r="B150" s="547" t="s">
        <v>370</v>
      </c>
      <c r="C150" s="553">
        <v>147439.8</v>
      </c>
      <c r="D150" s="549" t="s">
        <v>205</v>
      </c>
      <c r="E150" s="549" t="s">
        <v>445</v>
      </c>
      <c r="F150" s="550"/>
      <c r="G150" s="170"/>
      <c r="H150" s="170"/>
      <c r="I150" s="170"/>
      <c r="J150" s="170"/>
      <c r="K150" s="170"/>
      <c r="L150" s="156"/>
      <c r="M150" s="156"/>
      <c r="N150" s="156"/>
      <c r="O150" s="156"/>
      <c r="P150" s="156"/>
      <c r="Q150" s="156"/>
    </row>
    <row r="151" spans="1:17" s="117" customFormat="1" ht="24" customHeight="1">
      <c r="A151" s="544">
        <v>100</v>
      </c>
      <c r="B151" s="547" t="s">
        <v>370</v>
      </c>
      <c r="C151" s="553">
        <v>56779.99</v>
      </c>
      <c r="D151" s="549" t="s">
        <v>205</v>
      </c>
      <c r="E151" s="549" t="s">
        <v>446</v>
      </c>
      <c r="F151" s="550"/>
      <c r="G151" s="170"/>
      <c r="H151" s="170"/>
      <c r="I151" s="170"/>
      <c r="J151" s="170"/>
      <c r="K151" s="170"/>
      <c r="L151" s="156"/>
      <c r="M151" s="156"/>
      <c r="N151" s="156"/>
      <c r="O151" s="156"/>
      <c r="P151" s="156"/>
      <c r="Q151" s="156"/>
    </row>
    <row r="152" spans="1:17" s="117" customFormat="1" ht="24" customHeight="1">
      <c r="A152" s="544">
        <v>101</v>
      </c>
      <c r="B152" s="547" t="s">
        <v>370</v>
      </c>
      <c r="C152" s="553">
        <v>76948.47</v>
      </c>
      <c r="D152" s="549" t="s">
        <v>205</v>
      </c>
      <c r="E152" s="549" t="s">
        <v>447</v>
      </c>
      <c r="F152" s="550"/>
      <c r="G152" s="170"/>
      <c r="H152" s="170"/>
      <c r="I152" s="170"/>
      <c r="J152" s="170"/>
      <c r="K152" s="170"/>
      <c r="L152" s="156"/>
      <c r="M152" s="156"/>
      <c r="N152" s="156"/>
      <c r="O152" s="156"/>
      <c r="P152" s="156"/>
      <c r="Q152" s="156"/>
    </row>
    <row r="153" spans="1:17" s="117" customFormat="1" ht="24" customHeight="1">
      <c r="A153" s="544">
        <v>102</v>
      </c>
      <c r="B153" s="547"/>
      <c r="C153" s="553"/>
      <c r="D153" s="458"/>
      <c r="E153" s="549"/>
      <c r="F153" s="550"/>
      <c r="G153" s="170"/>
      <c r="H153" s="170"/>
      <c r="I153" s="170"/>
      <c r="J153" s="170"/>
      <c r="K153" s="170"/>
      <c r="L153" s="156"/>
      <c r="M153" s="156"/>
      <c r="N153" s="156"/>
      <c r="O153" s="156"/>
      <c r="P153" s="156"/>
      <c r="Q153" s="156"/>
    </row>
    <row r="154" spans="1:17" s="117" customFormat="1" ht="24" customHeight="1">
      <c r="A154" s="544">
        <v>103</v>
      </c>
      <c r="B154" s="547" t="s">
        <v>469</v>
      </c>
      <c r="C154" s="552">
        <v>103042.8</v>
      </c>
      <c r="D154" s="458"/>
      <c r="E154" s="549" t="s">
        <v>367</v>
      </c>
      <c r="F154" s="550"/>
      <c r="G154" s="170"/>
      <c r="H154" s="170"/>
      <c r="I154" s="170"/>
      <c r="J154" s="170"/>
      <c r="K154" s="170"/>
      <c r="L154" s="156"/>
      <c r="M154" s="156"/>
      <c r="N154" s="156"/>
      <c r="O154" s="156"/>
      <c r="P154" s="156"/>
      <c r="Q154" s="156"/>
    </row>
    <row r="155" spans="1:17" s="117" customFormat="1" ht="24" customHeight="1">
      <c r="A155" s="544">
        <v>104</v>
      </c>
      <c r="B155" s="547" t="s">
        <v>469</v>
      </c>
      <c r="C155" s="552">
        <v>89413.74</v>
      </c>
      <c r="D155" s="458"/>
      <c r="E155" s="549" t="s">
        <v>448</v>
      </c>
      <c r="F155" s="21" t="s">
        <v>516</v>
      </c>
      <c r="G155" s="518" t="s">
        <v>517</v>
      </c>
      <c r="H155" s="21" t="s">
        <v>518</v>
      </c>
      <c r="I155" s="21" t="s">
        <v>519</v>
      </c>
      <c r="J155" s="21" t="s">
        <v>523</v>
      </c>
      <c r="K155" s="21" t="s">
        <v>197</v>
      </c>
      <c r="L155" s="156"/>
      <c r="M155" s="156"/>
      <c r="N155" s="156"/>
      <c r="O155" s="156"/>
      <c r="P155" s="156"/>
      <c r="Q155" s="156"/>
    </row>
    <row r="156" spans="1:17" s="117" customFormat="1" ht="24" customHeight="1">
      <c r="A156" s="544">
        <v>105</v>
      </c>
      <c r="B156" s="554" t="s">
        <v>470</v>
      </c>
      <c r="C156" s="552">
        <v>1900000</v>
      </c>
      <c r="D156" s="458" t="s">
        <v>200</v>
      </c>
      <c r="E156" s="555" t="s">
        <v>1864</v>
      </c>
      <c r="F156" s="207">
        <v>1994</v>
      </c>
      <c r="G156" s="525" t="s">
        <v>1645</v>
      </c>
      <c r="H156" s="162" t="s">
        <v>538</v>
      </c>
      <c r="I156" s="162" t="s">
        <v>544</v>
      </c>
      <c r="J156" s="208">
        <v>2</v>
      </c>
      <c r="K156" s="209" t="s">
        <v>76</v>
      </c>
      <c r="L156" s="156"/>
      <c r="M156" s="156"/>
      <c r="N156" s="156"/>
      <c r="O156" s="156"/>
      <c r="P156" s="156"/>
      <c r="Q156" s="156"/>
    </row>
    <row r="157" spans="1:17" s="117" customFormat="1" ht="24" customHeight="1">
      <c r="A157" s="544">
        <v>106</v>
      </c>
      <c r="B157" s="547" t="s">
        <v>370</v>
      </c>
      <c r="C157" s="553">
        <v>331965.7</v>
      </c>
      <c r="D157" s="549" t="s">
        <v>205</v>
      </c>
      <c r="E157" s="549" t="s">
        <v>449</v>
      </c>
      <c r="F157" s="550"/>
      <c r="G157" s="170"/>
      <c r="H157" s="170"/>
      <c r="I157" s="170"/>
      <c r="J157" s="170"/>
      <c r="K157" s="170"/>
      <c r="L157" s="156"/>
      <c r="M157" s="156"/>
      <c r="N157" s="156"/>
      <c r="O157" s="156"/>
      <c r="P157" s="156"/>
      <c r="Q157" s="156"/>
    </row>
    <row r="158" spans="1:17" s="117" customFormat="1" ht="24" customHeight="1">
      <c r="A158" s="544">
        <v>107</v>
      </c>
      <c r="B158" s="547" t="s">
        <v>471</v>
      </c>
      <c r="C158" s="553">
        <v>27076</v>
      </c>
      <c r="D158" s="458"/>
      <c r="E158" s="549" t="s">
        <v>450</v>
      </c>
      <c r="F158" s="550"/>
      <c r="G158" s="170"/>
      <c r="H158" s="170"/>
      <c r="I158" s="170"/>
      <c r="J158" s="170"/>
      <c r="K158" s="170"/>
      <c r="L158" s="156"/>
      <c r="M158" s="156"/>
      <c r="N158" s="156"/>
      <c r="O158" s="156"/>
      <c r="P158" s="156"/>
      <c r="Q158" s="156"/>
    </row>
    <row r="159" spans="1:17" s="117" customFormat="1" ht="24" customHeight="1">
      <c r="A159" s="544">
        <v>108</v>
      </c>
      <c r="B159" s="547" t="s">
        <v>471</v>
      </c>
      <c r="C159" s="553">
        <v>56054</v>
      </c>
      <c r="D159" s="458"/>
      <c r="E159" s="549" t="s">
        <v>451</v>
      </c>
      <c r="F159" s="550"/>
      <c r="G159" s="170"/>
      <c r="H159" s="170"/>
      <c r="I159" s="170"/>
      <c r="J159" s="170"/>
      <c r="K159" s="170"/>
      <c r="L159" s="156"/>
      <c r="M159" s="156"/>
      <c r="N159" s="156"/>
      <c r="O159" s="156"/>
      <c r="P159" s="156"/>
      <c r="Q159" s="156"/>
    </row>
    <row r="160" spans="1:17" s="117" customFormat="1" ht="24" customHeight="1">
      <c r="A160" s="544">
        <v>109</v>
      </c>
      <c r="B160" s="547" t="s">
        <v>471</v>
      </c>
      <c r="C160" s="553">
        <v>57082</v>
      </c>
      <c r="D160" s="458"/>
      <c r="E160" s="549" t="s">
        <v>452</v>
      </c>
      <c r="F160" s="550"/>
      <c r="G160" s="170"/>
      <c r="H160" s="170"/>
      <c r="I160" s="170"/>
      <c r="J160" s="170"/>
      <c r="K160" s="170"/>
      <c r="L160" s="156"/>
      <c r="M160" s="156"/>
      <c r="N160" s="156"/>
      <c r="O160" s="156"/>
      <c r="P160" s="156"/>
      <c r="Q160" s="156"/>
    </row>
    <row r="161" spans="1:17" s="117" customFormat="1" ht="24" customHeight="1">
      <c r="A161" s="544">
        <v>110</v>
      </c>
      <c r="B161" s="547" t="s">
        <v>471</v>
      </c>
      <c r="C161" s="553">
        <v>71898</v>
      </c>
      <c r="D161" s="458"/>
      <c r="E161" s="549" t="s">
        <v>453</v>
      </c>
      <c r="F161" s="550"/>
      <c r="G161" s="170"/>
      <c r="H161" s="170"/>
      <c r="I161" s="170"/>
      <c r="J161" s="170"/>
      <c r="K161" s="170"/>
      <c r="L161" s="156"/>
      <c r="M161" s="156"/>
      <c r="N161" s="156"/>
      <c r="O161" s="156"/>
      <c r="P161" s="156"/>
      <c r="Q161" s="156"/>
    </row>
    <row r="162" spans="1:17" s="117" customFormat="1" ht="24" customHeight="1">
      <c r="A162" s="544">
        <v>111</v>
      </c>
      <c r="B162" s="547" t="s">
        <v>471</v>
      </c>
      <c r="C162" s="553">
        <v>61386</v>
      </c>
      <c r="D162" s="458"/>
      <c r="E162" s="549" t="s">
        <v>454</v>
      </c>
      <c r="F162" s="550"/>
      <c r="G162" s="170"/>
      <c r="H162" s="170"/>
      <c r="I162" s="170"/>
      <c r="J162" s="170"/>
      <c r="K162" s="170"/>
      <c r="L162" s="156"/>
      <c r="M162" s="156"/>
      <c r="N162" s="156"/>
      <c r="O162" s="156"/>
      <c r="P162" s="156"/>
      <c r="Q162" s="156"/>
    </row>
    <row r="163" spans="1:17" s="117" customFormat="1" ht="24" customHeight="1">
      <c r="A163" s="544">
        <v>112</v>
      </c>
      <c r="B163" s="547" t="s">
        <v>472</v>
      </c>
      <c r="C163" s="553">
        <v>41134</v>
      </c>
      <c r="D163" s="458"/>
      <c r="E163" s="549" t="s">
        <v>455</v>
      </c>
      <c r="F163" s="550"/>
      <c r="G163" s="170"/>
      <c r="H163" s="170"/>
      <c r="I163" s="170"/>
      <c r="J163" s="170"/>
      <c r="K163" s="170"/>
      <c r="L163" s="156"/>
      <c r="M163" s="156"/>
      <c r="N163" s="156"/>
      <c r="O163" s="156"/>
      <c r="P163" s="156"/>
      <c r="Q163" s="156"/>
    </row>
    <row r="164" spans="1:17" s="117" customFormat="1" ht="24" customHeight="1">
      <c r="A164" s="544">
        <v>113</v>
      </c>
      <c r="B164" s="547" t="s">
        <v>472</v>
      </c>
      <c r="C164" s="553">
        <v>41134</v>
      </c>
      <c r="D164" s="458"/>
      <c r="E164" s="549" t="s">
        <v>456</v>
      </c>
      <c r="F164" s="550"/>
      <c r="G164" s="170"/>
      <c r="H164" s="170"/>
      <c r="I164" s="170"/>
      <c r="J164" s="170"/>
      <c r="K164" s="170"/>
      <c r="L164" s="156"/>
      <c r="M164" s="156"/>
      <c r="N164" s="156"/>
      <c r="O164" s="156"/>
      <c r="P164" s="156"/>
      <c r="Q164" s="156"/>
    </row>
    <row r="165" spans="1:17" s="117" customFormat="1" ht="24" customHeight="1">
      <c r="A165" s="544">
        <v>114</v>
      </c>
      <c r="B165" s="547" t="s">
        <v>472</v>
      </c>
      <c r="C165" s="553">
        <v>53390</v>
      </c>
      <c r="D165" s="458"/>
      <c r="E165" s="549" t="s">
        <v>457</v>
      </c>
      <c r="F165" s="550"/>
      <c r="G165" s="170"/>
      <c r="H165" s="170"/>
      <c r="I165" s="170"/>
      <c r="J165" s="170"/>
      <c r="K165" s="170"/>
      <c r="L165" s="156"/>
      <c r="M165" s="156"/>
      <c r="N165" s="156"/>
      <c r="O165" s="156"/>
      <c r="P165" s="156"/>
      <c r="Q165" s="156"/>
    </row>
    <row r="166" spans="1:17" s="117" customFormat="1" ht="24" customHeight="1">
      <c r="A166" s="544">
        <v>115</v>
      </c>
      <c r="B166" s="547" t="s">
        <v>472</v>
      </c>
      <c r="C166" s="553">
        <v>65930</v>
      </c>
      <c r="D166" s="458"/>
      <c r="E166" s="549" t="s">
        <v>458</v>
      </c>
      <c r="F166" s="550"/>
      <c r="G166" s="170"/>
      <c r="H166" s="170"/>
      <c r="I166" s="170"/>
      <c r="J166" s="170"/>
      <c r="K166" s="170"/>
      <c r="L166" s="156"/>
      <c r="M166" s="156"/>
      <c r="N166" s="156"/>
      <c r="O166" s="156"/>
      <c r="P166" s="156"/>
      <c r="Q166" s="156"/>
    </row>
    <row r="167" spans="1:17" s="117" customFormat="1" ht="24" customHeight="1">
      <c r="A167" s="544">
        <v>116</v>
      </c>
      <c r="B167" s="547" t="s">
        <v>472</v>
      </c>
      <c r="C167" s="553">
        <v>65930</v>
      </c>
      <c r="D167" s="458"/>
      <c r="E167" s="549" t="s">
        <v>459</v>
      </c>
      <c r="F167" s="550"/>
      <c r="G167" s="170"/>
      <c r="H167" s="170"/>
      <c r="I167" s="170"/>
      <c r="J167" s="170"/>
      <c r="K167" s="170"/>
      <c r="L167" s="156"/>
      <c r="M167" s="156"/>
      <c r="N167" s="156"/>
      <c r="O167" s="156"/>
      <c r="P167" s="156"/>
      <c r="Q167" s="156"/>
    </row>
    <row r="168" spans="1:17" s="117" customFormat="1" ht="24" customHeight="1">
      <c r="A168" s="544">
        <v>117</v>
      </c>
      <c r="B168" s="547" t="s">
        <v>472</v>
      </c>
      <c r="C168" s="553">
        <v>83720</v>
      </c>
      <c r="D168" s="458"/>
      <c r="E168" s="549" t="s">
        <v>460</v>
      </c>
      <c r="F168" s="550"/>
      <c r="G168" s="170"/>
      <c r="H168" s="170"/>
      <c r="I168" s="170"/>
      <c r="J168" s="170"/>
      <c r="K168" s="170"/>
      <c r="L168" s="156"/>
      <c r="M168" s="156"/>
      <c r="N168" s="156"/>
      <c r="O168" s="156"/>
      <c r="P168" s="156"/>
      <c r="Q168" s="156"/>
    </row>
    <row r="169" spans="1:17" s="117" customFormat="1" ht="24" customHeight="1">
      <c r="A169" s="544">
        <v>118</v>
      </c>
      <c r="B169" s="547" t="s">
        <v>472</v>
      </c>
      <c r="C169" s="553">
        <v>47800</v>
      </c>
      <c r="D169" s="458"/>
      <c r="E169" s="549" t="s">
        <v>461</v>
      </c>
      <c r="F169" s="550"/>
      <c r="G169" s="170"/>
      <c r="H169" s="170"/>
      <c r="I169" s="170"/>
      <c r="J169" s="170"/>
      <c r="K169" s="170"/>
      <c r="L169" s="156"/>
      <c r="M169" s="156"/>
      <c r="N169" s="156"/>
      <c r="O169" s="156"/>
      <c r="P169" s="156"/>
      <c r="Q169" s="156"/>
    </row>
    <row r="170" spans="1:17" s="117" customFormat="1" ht="24" customHeight="1">
      <c r="A170" s="544">
        <v>119</v>
      </c>
      <c r="B170" s="547" t="s">
        <v>370</v>
      </c>
      <c r="C170" s="553">
        <v>220640.14</v>
      </c>
      <c r="D170" s="549" t="s">
        <v>205</v>
      </c>
      <c r="E170" s="549" t="s">
        <v>462</v>
      </c>
      <c r="F170" s="550"/>
      <c r="G170" s="170"/>
      <c r="H170" s="170"/>
      <c r="I170" s="170"/>
      <c r="J170" s="170"/>
      <c r="K170" s="170"/>
      <c r="L170" s="156"/>
      <c r="M170" s="156"/>
      <c r="N170" s="156"/>
      <c r="O170" s="156"/>
      <c r="P170" s="156"/>
      <c r="Q170" s="156"/>
    </row>
    <row r="171" spans="1:17" s="117" customFormat="1" ht="24" customHeight="1">
      <c r="A171" s="544">
        <v>120</v>
      </c>
      <c r="B171" s="547" t="s">
        <v>370</v>
      </c>
      <c r="C171" s="553">
        <v>68688.56</v>
      </c>
      <c r="D171" s="549" t="s">
        <v>205</v>
      </c>
      <c r="E171" s="549" t="s">
        <v>463</v>
      </c>
      <c r="F171" s="550"/>
      <c r="G171" s="170"/>
      <c r="H171" s="170"/>
      <c r="I171" s="170"/>
      <c r="J171" s="170"/>
      <c r="K171" s="170"/>
      <c r="L171" s="156"/>
      <c r="M171" s="156"/>
      <c r="N171" s="156"/>
      <c r="O171" s="156"/>
      <c r="P171" s="156"/>
      <c r="Q171" s="156"/>
    </row>
    <row r="172" spans="1:17" s="117" customFormat="1" ht="24" customHeight="1">
      <c r="A172" s="544">
        <v>121</v>
      </c>
      <c r="B172" s="547" t="s">
        <v>370</v>
      </c>
      <c r="C172" s="553">
        <v>238097.14</v>
      </c>
      <c r="D172" s="549" t="s">
        <v>205</v>
      </c>
      <c r="E172" s="549" t="s">
        <v>464</v>
      </c>
      <c r="F172" s="550"/>
      <c r="G172" s="170"/>
      <c r="H172" s="170"/>
      <c r="I172" s="170"/>
      <c r="J172" s="170"/>
      <c r="K172" s="170"/>
      <c r="L172" s="156"/>
      <c r="M172" s="156"/>
      <c r="N172" s="156"/>
      <c r="O172" s="156"/>
      <c r="P172" s="156"/>
      <c r="Q172" s="156"/>
    </row>
    <row r="173" spans="1:17" s="117" customFormat="1" ht="24" customHeight="1">
      <c r="A173" s="544">
        <v>122</v>
      </c>
      <c r="B173" s="547" t="s">
        <v>370</v>
      </c>
      <c r="C173" s="553">
        <v>58642</v>
      </c>
      <c r="D173" s="549" t="s">
        <v>205</v>
      </c>
      <c r="E173" s="549" t="s">
        <v>465</v>
      </c>
      <c r="F173" s="550"/>
      <c r="G173" s="170"/>
      <c r="H173" s="170"/>
      <c r="I173" s="170"/>
      <c r="J173" s="170"/>
      <c r="K173" s="170"/>
      <c r="L173" s="156"/>
      <c r="M173" s="156"/>
      <c r="N173" s="156"/>
      <c r="O173" s="156"/>
      <c r="P173" s="156"/>
      <c r="Q173" s="156"/>
    </row>
    <row r="174" spans="1:17" s="117" customFormat="1" ht="24" customHeight="1">
      <c r="A174" s="544">
        <v>123</v>
      </c>
      <c r="B174" s="547" t="s">
        <v>370</v>
      </c>
      <c r="C174" s="553">
        <v>32735.33</v>
      </c>
      <c r="D174" s="549" t="s">
        <v>205</v>
      </c>
      <c r="E174" s="549" t="s">
        <v>466</v>
      </c>
      <c r="F174" s="550"/>
      <c r="G174" s="170"/>
      <c r="H174" s="170"/>
      <c r="I174" s="170"/>
      <c r="J174" s="170"/>
      <c r="K174" s="170"/>
      <c r="L174" s="156"/>
      <c r="M174" s="156"/>
      <c r="N174" s="156"/>
      <c r="O174" s="156"/>
      <c r="P174" s="156"/>
      <c r="Q174" s="156"/>
    </row>
    <row r="175" spans="1:17" s="117" customFormat="1" ht="24" customHeight="1">
      <c r="A175" s="544">
        <v>124</v>
      </c>
      <c r="B175" s="547" t="s">
        <v>370</v>
      </c>
      <c r="C175" s="553">
        <v>1598.52</v>
      </c>
      <c r="D175" s="549" t="s">
        <v>205</v>
      </c>
      <c r="E175" s="549" t="s">
        <v>467</v>
      </c>
      <c r="F175" s="550"/>
      <c r="G175" s="170"/>
      <c r="H175" s="170"/>
      <c r="I175" s="170"/>
      <c r="J175" s="170"/>
      <c r="K175" s="170"/>
      <c r="L175" s="156"/>
      <c r="M175" s="156"/>
      <c r="N175" s="156"/>
      <c r="O175" s="156"/>
      <c r="P175" s="156"/>
      <c r="Q175" s="156"/>
    </row>
    <row r="176" spans="1:17" s="117" customFormat="1" ht="24" customHeight="1">
      <c r="A176" s="544">
        <v>125</v>
      </c>
      <c r="B176" s="547" t="s">
        <v>472</v>
      </c>
      <c r="C176" s="553">
        <v>43974.55</v>
      </c>
      <c r="D176" s="458"/>
      <c r="E176" s="549" t="s">
        <v>468</v>
      </c>
      <c r="F176" s="550"/>
      <c r="G176" s="170"/>
      <c r="H176" s="170"/>
      <c r="I176" s="170"/>
      <c r="J176" s="170"/>
      <c r="K176" s="170"/>
      <c r="L176" s="156"/>
      <c r="M176" s="156"/>
      <c r="N176" s="156"/>
      <c r="O176" s="156"/>
      <c r="P176" s="156"/>
      <c r="Q176" s="156"/>
    </row>
    <row r="177" spans="1:17" s="117" customFormat="1" ht="24" customHeight="1">
      <c r="A177" s="544">
        <v>126</v>
      </c>
      <c r="B177" s="547" t="s">
        <v>472</v>
      </c>
      <c r="C177" s="553">
        <v>55960.95</v>
      </c>
      <c r="D177" s="458"/>
      <c r="E177" s="549" t="s">
        <v>468</v>
      </c>
      <c r="F177" s="550"/>
      <c r="G177" s="170"/>
      <c r="H177" s="170"/>
      <c r="I177" s="170"/>
      <c r="J177" s="170"/>
      <c r="K177" s="170"/>
      <c r="L177" s="156"/>
      <c r="M177" s="156"/>
      <c r="N177" s="156"/>
      <c r="O177" s="156"/>
      <c r="P177" s="156"/>
      <c r="Q177" s="156"/>
    </row>
    <row r="178" spans="1:17" s="117" customFormat="1" ht="24" customHeight="1">
      <c r="A178" s="544">
        <v>127</v>
      </c>
      <c r="B178" s="547" t="s">
        <v>471</v>
      </c>
      <c r="C178" s="553">
        <v>71064.16</v>
      </c>
      <c r="D178" s="458"/>
      <c r="E178" s="549" t="s">
        <v>1865</v>
      </c>
      <c r="F178" s="550"/>
      <c r="G178" s="170"/>
      <c r="H178" s="170"/>
      <c r="I178" s="170"/>
      <c r="J178" s="170"/>
      <c r="K178" s="170"/>
      <c r="L178" s="156"/>
      <c r="M178" s="156"/>
      <c r="N178" s="156"/>
      <c r="O178" s="156"/>
      <c r="P178" s="156"/>
      <c r="Q178" s="156"/>
    </row>
    <row r="179" spans="1:17" s="117" customFormat="1" ht="24" customHeight="1">
      <c r="A179" s="544">
        <v>128</v>
      </c>
      <c r="B179" s="547" t="s">
        <v>471</v>
      </c>
      <c r="C179" s="553">
        <v>197054.4</v>
      </c>
      <c r="D179" s="458"/>
      <c r="E179" s="549" t="s">
        <v>1866</v>
      </c>
      <c r="F179" s="550"/>
      <c r="G179" s="170"/>
      <c r="H179" s="170"/>
      <c r="I179" s="170"/>
      <c r="J179" s="170"/>
      <c r="K179" s="170"/>
      <c r="L179" s="156"/>
      <c r="M179" s="156"/>
      <c r="N179" s="156"/>
      <c r="O179" s="156"/>
      <c r="P179" s="156"/>
      <c r="Q179" s="156"/>
    </row>
    <row r="180" spans="1:17" s="117" customFormat="1" ht="24" customHeight="1">
      <c r="A180" s="544">
        <v>129</v>
      </c>
      <c r="B180" s="547" t="s">
        <v>471</v>
      </c>
      <c r="C180" s="553">
        <v>138447.71</v>
      </c>
      <c r="D180" s="458"/>
      <c r="E180" s="549" t="s">
        <v>1867</v>
      </c>
      <c r="F180" s="550"/>
      <c r="G180" s="170"/>
      <c r="H180" s="170"/>
      <c r="I180" s="170"/>
      <c r="J180" s="170"/>
      <c r="K180" s="170"/>
      <c r="L180" s="156"/>
      <c r="M180" s="156"/>
      <c r="N180" s="156"/>
      <c r="O180" s="156"/>
      <c r="P180" s="156"/>
      <c r="Q180" s="156"/>
    </row>
    <row r="181" spans="1:17" s="117" customFormat="1" ht="24" customHeight="1">
      <c r="A181" s="544">
        <v>130</v>
      </c>
      <c r="B181" s="547" t="s">
        <v>471</v>
      </c>
      <c r="C181" s="553">
        <v>198186.86</v>
      </c>
      <c r="D181" s="458"/>
      <c r="E181" s="549" t="s">
        <v>1868</v>
      </c>
      <c r="F181" s="550"/>
      <c r="G181" s="170"/>
      <c r="H181" s="170"/>
      <c r="I181" s="170"/>
      <c r="J181" s="170"/>
      <c r="K181" s="170"/>
      <c r="L181" s="156"/>
      <c r="M181" s="156"/>
      <c r="N181" s="156"/>
      <c r="O181" s="156"/>
      <c r="P181" s="156"/>
      <c r="Q181" s="156"/>
    </row>
    <row r="182" spans="1:17" s="117" customFormat="1" ht="24" customHeight="1">
      <c r="A182" s="544">
        <v>131</v>
      </c>
      <c r="B182" s="547" t="s">
        <v>471</v>
      </c>
      <c r="C182" s="553">
        <v>140429.57</v>
      </c>
      <c r="D182" s="458"/>
      <c r="E182" s="549" t="s">
        <v>1869</v>
      </c>
      <c r="F182" s="550"/>
      <c r="G182" s="170"/>
      <c r="H182" s="170"/>
      <c r="I182" s="170"/>
      <c r="J182" s="170"/>
      <c r="K182" s="170"/>
      <c r="L182" s="156"/>
      <c r="M182" s="156"/>
      <c r="N182" s="156"/>
      <c r="O182" s="156"/>
      <c r="P182" s="156"/>
      <c r="Q182" s="156"/>
    </row>
    <row r="183" spans="1:17" s="117" customFormat="1" ht="24" customHeight="1">
      <c r="A183" s="544">
        <v>132</v>
      </c>
      <c r="B183" s="547" t="s">
        <v>471</v>
      </c>
      <c r="C183" s="553">
        <v>134483.97</v>
      </c>
      <c r="D183" s="458"/>
      <c r="E183" s="549" t="s">
        <v>1870</v>
      </c>
      <c r="F183" s="550"/>
      <c r="G183" s="170"/>
      <c r="H183" s="170"/>
      <c r="I183" s="170"/>
      <c r="J183" s="170"/>
      <c r="K183" s="170"/>
      <c r="L183" s="156"/>
      <c r="M183" s="156"/>
      <c r="N183" s="156"/>
      <c r="O183" s="156"/>
      <c r="P183" s="156"/>
      <c r="Q183" s="156"/>
    </row>
    <row r="184" spans="1:17" s="117" customFormat="1" ht="24" customHeight="1">
      <c r="A184" s="544">
        <v>133</v>
      </c>
      <c r="B184" s="547" t="s">
        <v>471</v>
      </c>
      <c r="C184" s="553">
        <v>135333.33</v>
      </c>
      <c r="D184" s="458"/>
      <c r="E184" s="549" t="s">
        <v>1871</v>
      </c>
      <c r="F184" s="550"/>
      <c r="G184" s="170"/>
      <c r="H184" s="170"/>
      <c r="I184" s="170"/>
      <c r="J184" s="170"/>
      <c r="K184" s="170"/>
      <c r="L184" s="156"/>
      <c r="M184" s="156"/>
      <c r="N184" s="156"/>
      <c r="O184" s="156"/>
      <c r="P184" s="156"/>
      <c r="Q184" s="156"/>
    </row>
    <row r="185" spans="1:17" s="117" customFormat="1" ht="24" customHeight="1">
      <c r="A185" s="544"/>
      <c r="B185" s="556" t="s">
        <v>491</v>
      </c>
      <c r="C185" s="458"/>
      <c r="D185" s="557">
        <f>SUM(C76:C184)</f>
        <v>16907594.110000003</v>
      </c>
      <c r="E185" s="549"/>
      <c r="F185" s="550"/>
      <c r="G185" s="170"/>
      <c r="H185" s="170"/>
      <c r="I185" s="170"/>
      <c r="J185" s="170"/>
      <c r="K185" s="170"/>
      <c r="L185" s="156"/>
      <c r="M185" s="156"/>
      <c r="N185" s="156"/>
      <c r="O185" s="156"/>
      <c r="P185" s="156"/>
      <c r="Q185" s="156"/>
    </row>
    <row r="186" spans="1:17" s="161" customFormat="1" ht="24" customHeight="1">
      <c r="A186" s="558">
        <v>1</v>
      </c>
      <c r="B186" s="559" t="s">
        <v>473</v>
      </c>
      <c r="C186" s="560">
        <v>30000</v>
      </c>
      <c r="D186" s="561" t="s">
        <v>300</v>
      </c>
      <c r="E186" s="559" t="s">
        <v>1087</v>
      </c>
      <c r="F186" s="55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1:17" s="161" customFormat="1" ht="24" customHeight="1">
      <c r="A187" s="558">
        <v>2</v>
      </c>
      <c r="B187" s="559" t="s">
        <v>473</v>
      </c>
      <c r="C187" s="560">
        <v>14860.03</v>
      </c>
      <c r="D187" s="561" t="s">
        <v>300</v>
      </c>
      <c r="E187" s="559" t="s">
        <v>1088</v>
      </c>
      <c r="F187" s="55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1:17" s="161" customFormat="1" ht="24" customHeight="1">
      <c r="A188" s="558">
        <v>3</v>
      </c>
      <c r="B188" s="559" t="s">
        <v>473</v>
      </c>
      <c r="C188" s="560">
        <v>14860.03</v>
      </c>
      <c r="D188" s="561" t="s">
        <v>300</v>
      </c>
      <c r="E188" s="559" t="s">
        <v>1089</v>
      </c>
      <c r="F188" s="55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1:17" s="161" customFormat="1" ht="24" customHeight="1">
      <c r="A189" s="558">
        <v>4</v>
      </c>
      <c r="B189" s="559" t="s">
        <v>473</v>
      </c>
      <c r="C189" s="560">
        <v>13578.6</v>
      </c>
      <c r="D189" s="561" t="s">
        <v>300</v>
      </c>
      <c r="E189" s="559" t="s">
        <v>476</v>
      </c>
      <c r="F189" s="55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1:17" s="161" customFormat="1" ht="24" customHeight="1">
      <c r="A190" s="558">
        <v>5</v>
      </c>
      <c r="B190" s="559" t="s">
        <v>473</v>
      </c>
      <c r="C190" s="560">
        <v>13578.6</v>
      </c>
      <c r="D190" s="561" t="s">
        <v>300</v>
      </c>
      <c r="E190" s="559" t="s">
        <v>476</v>
      </c>
      <c r="F190" s="55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1:17" s="161" customFormat="1" ht="24" customHeight="1">
      <c r="A191" s="558">
        <v>6</v>
      </c>
      <c r="B191" s="559" t="s">
        <v>473</v>
      </c>
      <c r="C191" s="560">
        <v>21714</v>
      </c>
      <c r="D191" s="561" t="s">
        <v>300</v>
      </c>
      <c r="E191" s="559" t="s">
        <v>1090</v>
      </c>
      <c r="F191" s="55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1:17" s="161" customFormat="1" ht="24" customHeight="1">
      <c r="A192" s="558">
        <v>7</v>
      </c>
      <c r="B192" s="559" t="s">
        <v>473</v>
      </c>
      <c r="C192" s="560">
        <v>18278.33</v>
      </c>
      <c r="D192" s="561" t="s">
        <v>300</v>
      </c>
      <c r="E192" s="559" t="s">
        <v>1091</v>
      </c>
      <c r="F192" s="55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1:17" s="161" customFormat="1" ht="24" customHeight="1">
      <c r="A193" s="558">
        <v>8</v>
      </c>
      <c r="B193" s="559" t="s">
        <v>473</v>
      </c>
      <c r="C193" s="560">
        <v>29652.79</v>
      </c>
      <c r="D193" s="561" t="s">
        <v>300</v>
      </c>
      <c r="E193" s="559" t="s">
        <v>1092</v>
      </c>
      <c r="F193" s="55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1:17" s="161" customFormat="1" ht="24" customHeight="1">
      <c r="A194" s="558">
        <v>9</v>
      </c>
      <c r="B194" s="559" t="s">
        <v>473</v>
      </c>
      <c r="C194" s="560">
        <v>21096.94</v>
      </c>
      <c r="D194" s="561" t="s">
        <v>300</v>
      </c>
      <c r="E194" s="559" t="s">
        <v>1093</v>
      </c>
      <c r="F194" s="55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1:17" s="161" customFormat="1" ht="24" customHeight="1">
      <c r="A195" s="558">
        <v>10</v>
      </c>
      <c r="B195" s="559" t="s">
        <v>473</v>
      </c>
      <c r="C195" s="560">
        <v>14860.02</v>
      </c>
      <c r="D195" s="561" t="s">
        <v>300</v>
      </c>
      <c r="E195" s="559" t="s">
        <v>1094</v>
      </c>
      <c r="F195" s="55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1:17" s="161" customFormat="1" ht="24" customHeight="1">
      <c r="A196" s="558">
        <v>11</v>
      </c>
      <c r="B196" s="559" t="s">
        <v>473</v>
      </c>
      <c r="C196" s="560">
        <v>29652.79</v>
      </c>
      <c r="D196" s="561" t="s">
        <v>300</v>
      </c>
      <c r="E196" s="559" t="s">
        <v>1095</v>
      </c>
      <c r="F196" s="55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1:17" s="161" customFormat="1" ht="24" customHeight="1">
      <c r="A197" s="558">
        <v>12</v>
      </c>
      <c r="B197" s="559" t="s">
        <v>473</v>
      </c>
      <c r="C197" s="560">
        <v>19488.61</v>
      </c>
      <c r="D197" s="561" t="s">
        <v>300</v>
      </c>
      <c r="E197" s="559" t="s">
        <v>1096</v>
      </c>
      <c r="F197" s="55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1:17" s="161" customFormat="1" ht="24" customHeight="1">
      <c r="A198" s="558">
        <v>13</v>
      </c>
      <c r="B198" s="559" t="s">
        <v>473</v>
      </c>
      <c r="C198" s="560">
        <v>30000</v>
      </c>
      <c r="D198" s="561" t="s">
        <v>300</v>
      </c>
      <c r="E198" s="559" t="s">
        <v>1097</v>
      </c>
      <c r="F198" s="55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1:17" s="161" customFormat="1" ht="24" customHeight="1">
      <c r="A199" s="558">
        <v>14</v>
      </c>
      <c r="B199" s="559" t="s">
        <v>473</v>
      </c>
      <c r="C199" s="560">
        <v>16603.97</v>
      </c>
      <c r="D199" s="561" t="s">
        <v>300</v>
      </c>
      <c r="E199" s="559" t="s">
        <v>1098</v>
      </c>
      <c r="F199" s="55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1:17" s="161" customFormat="1" ht="24" customHeight="1">
      <c r="A200" s="558">
        <v>15</v>
      </c>
      <c r="B200" s="559" t="s">
        <v>473</v>
      </c>
      <c r="C200" s="560">
        <v>21714</v>
      </c>
      <c r="D200" s="561" t="s">
        <v>300</v>
      </c>
      <c r="E200" s="559" t="s">
        <v>1099</v>
      </c>
      <c r="F200" s="55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1:17" s="161" customFormat="1" ht="24" customHeight="1">
      <c r="A201" s="558">
        <v>16</v>
      </c>
      <c r="B201" s="559" t="s">
        <v>473</v>
      </c>
      <c r="C201" s="560">
        <v>16572</v>
      </c>
      <c r="D201" s="561" t="s">
        <v>300</v>
      </c>
      <c r="E201" s="559" t="s">
        <v>1100</v>
      </c>
      <c r="F201" s="55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1:17" s="161" customFormat="1" ht="24" customHeight="1">
      <c r="A202" s="544"/>
      <c r="B202" s="562" t="s">
        <v>1872</v>
      </c>
      <c r="C202" s="563"/>
      <c r="D202" s="564">
        <f>SUM(C186:C201)</f>
        <v>326510.70999999996</v>
      </c>
      <c r="E202" s="565" t="s">
        <v>467</v>
      </c>
      <c r="F202" s="55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1:6" ht="36.75" customHeight="1">
      <c r="A203" s="483"/>
      <c r="B203" s="566" t="s">
        <v>477</v>
      </c>
      <c r="C203" s="474"/>
      <c r="D203" s="579">
        <f>SUM(D4:D202)</f>
        <v>30943536.370000005</v>
      </c>
      <c r="E203" s="458"/>
      <c r="F203" s="210"/>
    </row>
    <row r="204" spans="1:6" s="457" customFormat="1" ht="47.25" customHeight="1">
      <c r="A204" s="456">
        <v>1</v>
      </c>
      <c r="B204" s="65" t="s">
        <v>478</v>
      </c>
      <c r="C204" s="473">
        <v>422227.45</v>
      </c>
      <c r="D204" s="458"/>
      <c r="E204" s="458" t="s">
        <v>1496</v>
      </c>
      <c r="F204" s="458">
        <v>1980</v>
      </c>
    </row>
    <row r="205" spans="1:8" s="457" customFormat="1" ht="24" customHeight="1">
      <c r="A205" s="456">
        <v>2</v>
      </c>
      <c r="B205" s="65" t="s">
        <v>479</v>
      </c>
      <c r="C205" s="459">
        <v>1122874.38</v>
      </c>
      <c r="D205" s="458"/>
      <c r="E205" s="458" t="s">
        <v>1497</v>
      </c>
      <c r="F205" s="458">
        <v>2006</v>
      </c>
      <c r="H205" s="580">
        <f>D203+D208+D234+D239+D241+D244+D249+D251+D254+D257+D259+D261+D264++D266+D268+D296</f>
        <v>100495193.47</v>
      </c>
    </row>
    <row r="206" spans="1:6" s="457" customFormat="1" ht="24" customHeight="1">
      <c r="A206" s="456">
        <v>3</v>
      </c>
      <c r="B206" s="65" t="s">
        <v>480</v>
      </c>
      <c r="C206" s="459">
        <v>5117.45</v>
      </c>
      <c r="D206" s="458"/>
      <c r="E206" s="458" t="s">
        <v>1496</v>
      </c>
      <c r="F206" s="458">
        <v>1980</v>
      </c>
    </row>
    <row r="207" spans="1:6" s="457" customFormat="1" ht="24" customHeight="1">
      <c r="A207" s="456">
        <v>4</v>
      </c>
      <c r="B207" s="65" t="s">
        <v>481</v>
      </c>
      <c r="C207" s="459">
        <v>26631.87</v>
      </c>
      <c r="D207" s="458"/>
      <c r="E207" s="458" t="s">
        <v>1496</v>
      </c>
      <c r="F207" s="458">
        <v>1980</v>
      </c>
    </row>
    <row r="208" spans="1:6" s="457" customFormat="1" ht="31.5">
      <c r="A208" s="483"/>
      <c r="B208" s="475" t="s">
        <v>482</v>
      </c>
      <c r="C208" s="474"/>
      <c r="D208" s="472">
        <f>SUM(C204:C207)</f>
        <v>1576851.15</v>
      </c>
      <c r="E208" s="458"/>
      <c r="F208" s="458"/>
    </row>
    <row r="209" spans="1:17" s="457" customFormat="1" ht="42.75" customHeight="1">
      <c r="A209" s="456">
        <v>1</v>
      </c>
      <c r="B209" s="464" t="s">
        <v>1545</v>
      </c>
      <c r="C209" s="462">
        <v>9865450.35</v>
      </c>
      <c r="D209" s="539" t="s">
        <v>1557</v>
      </c>
      <c r="E209" s="463" t="s">
        <v>483</v>
      </c>
      <c r="F209" s="464">
        <v>2001</v>
      </c>
      <c r="G209" s="465"/>
      <c r="H209" s="465"/>
      <c r="I209" s="465"/>
      <c r="J209" s="465"/>
      <c r="K209" s="465"/>
      <c r="L209" s="465"/>
      <c r="M209" s="465"/>
      <c r="N209" s="465"/>
      <c r="O209" s="465"/>
      <c r="P209" s="465"/>
      <c r="Q209" s="465"/>
    </row>
    <row r="210" spans="1:17" s="457" customFormat="1" ht="33" customHeight="1">
      <c r="A210" s="456">
        <v>2</v>
      </c>
      <c r="B210" s="464" t="s">
        <v>1546</v>
      </c>
      <c r="C210" s="466">
        <v>702923.85</v>
      </c>
      <c r="D210" s="539" t="s">
        <v>1558</v>
      </c>
      <c r="E210" s="467" t="s">
        <v>484</v>
      </c>
      <c r="F210" s="464">
        <v>1981</v>
      </c>
      <c r="G210" s="468"/>
      <c r="H210" s="468"/>
      <c r="I210" s="468"/>
      <c r="J210" s="468"/>
      <c r="K210" s="468"/>
      <c r="L210" s="468"/>
      <c r="M210" s="468"/>
      <c r="N210" s="468"/>
      <c r="O210" s="468"/>
      <c r="P210" s="468"/>
      <c r="Q210" s="468"/>
    </row>
    <row r="211" spans="1:17" s="457" customFormat="1" ht="33" customHeight="1">
      <c r="A211" s="456">
        <v>3</v>
      </c>
      <c r="B211" s="469" t="s">
        <v>1547</v>
      </c>
      <c r="C211" s="466">
        <v>2398750</v>
      </c>
      <c r="D211" s="470" t="s">
        <v>1559</v>
      </c>
      <c r="E211" s="463" t="s">
        <v>485</v>
      </c>
      <c r="F211" s="464">
        <v>2011</v>
      </c>
      <c r="G211" s="465"/>
      <c r="H211" s="465"/>
      <c r="I211" s="465"/>
      <c r="J211" s="465"/>
      <c r="K211" s="465"/>
      <c r="L211" s="465"/>
      <c r="M211" s="465"/>
      <c r="N211" s="465"/>
      <c r="O211" s="465"/>
      <c r="P211" s="465"/>
      <c r="Q211" s="465"/>
    </row>
    <row r="212" spans="1:17" s="457" customFormat="1" ht="39.75" customHeight="1">
      <c r="A212" s="456">
        <v>4</v>
      </c>
      <c r="B212" s="469" t="s">
        <v>1548</v>
      </c>
      <c r="C212" s="466">
        <v>13478843.34</v>
      </c>
      <c r="D212" s="470" t="s">
        <v>1560</v>
      </c>
      <c r="E212" s="463" t="s">
        <v>485</v>
      </c>
      <c r="F212" s="464">
        <v>2010</v>
      </c>
      <c r="G212" s="465"/>
      <c r="H212" s="465"/>
      <c r="I212" s="465"/>
      <c r="J212" s="465"/>
      <c r="K212" s="465"/>
      <c r="L212" s="465"/>
      <c r="M212" s="465"/>
      <c r="N212" s="465"/>
      <c r="O212" s="465"/>
      <c r="P212" s="465"/>
      <c r="Q212" s="465"/>
    </row>
    <row r="213" spans="1:17" s="457" customFormat="1" ht="33" customHeight="1">
      <c r="A213" s="456">
        <v>5</v>
      </c>
      <c r="B213" s="464" t="s">
        <v>1549</v>
      </c>
      <c r="C213" s="466">
        <v>269969</v>
      </c>
      <c r="D213" s="470" t="s">
        <v>1561</v>
      </c>
      <c r="E213" s="463" t="s">
        <v>485</v>
      </c>
      <c r="F213" s="464" t="s">
        <v>83</v>
      </c>
      <c r="G213" s="465"/>
      <c r="H213" s="465"/>
      <c r="I213" s="465"/>
      <c r="J213" s="465"/>
      <c r="K213" s="465"/>
      <c r="L213" s="465"/>
      <c r="M213" s="465"/>
      <c r="N213" s="465"/>
      <c r="O213" s="465"/>
      <c r="P213" s="465"/>
      <c r="Q213" s="465"/>
    </row>
    <row r="214" spans="1:17" s="457" customFormat="1" ht="33" customHeight="1">
      <c r="A214" s="456">
        <v>6</v>
      </c>
      <c r="B214" s="464" t="s">
        <v>1550</v>
      </c>
      <c r="C214" s="466">
        <v>23031</v>
      </c>
      <c r="D214" s="470" t="s">
        <v>1562</v>
      </c>
      <c r="E214" s="463" t="s">
        <v>485</v>
      </c>
      <c r="F214" s="464">
        <v>1996</v>
      </c>
      <c r="G214" s="465"/>
      <c r="H214" s="465"/>
      <c r="I214" s="465"/>
      <c r="J214" s="465"/>
      <c r="K214" s="465"/>
      <c r="L214" s="465"/>
      <c r="M214" s="465"/>
      <c r="N214" s="465"/>
      <c r="O214" s="465"/>
      <c r="P214" s="465"/>
      <c r="Q214" s="465"/>
    </row>
    <row r="215" spans="1:17" s="457" customFormat="1" ht="38.25" customHeight="1">
      <c r="A215" s="456">
        <v>7</v>
      </c>
      <c r="B215" s="464" t="s">
        <v>1551</v>
      </c>
      <c r="C215" s="466">
        <v>40500</v>
      </c>
      <c r="D215" s="470" t="s">
        <v>1562</v>
      </c>
      <c r="E215" s="463" t="s">
        <v>485</v>
      </c>
      <c r="F215" s="464">
        <v>1996</v>
      </c>
      <c r="G215" s="465"/>
      <c r="H215" s="465"/>
      <c r="I215" s="465"/>
      <c r="J215" s="465"/>
      <c r="K215" s="465"/>
      <c r="L215" s="465"/>
      <c r="M215" s="465"/>
      <c r="N215" s="465"/>
      <c r="O215" s="465"/>
      <c r="P215" s="465"/>
      <c r="Q215" s="465"/>
    </row>
    <row r="216" spans="1:17" s="457" customFormat="1" ht="33" customHeight="1">
      <c r="A216" s="456">
        <v>8</v>
      </c>
      <c r="B216" s="471" t="s">
        <v>1552</v>
      </c>
      <c r="C216" s="466">
        <v>15313</v>
      </c>
      <c r="D216" s="470" t="s">
        <v>1562</v>
      </c>
      <c r="E216" s="463" t="s">
        <v>485</v>
      </c>
      <c r="F216" s="464">
        <v>1996</v>
      </c>
      <c r="G216" s="465"/>
      <c r="H216" s="465"/>
      <c r="I216" s="465"/>
      <c r="J216" s="465"/>
      <c r="K216" s="465"/>
      <c r="L216" s="465"/>
      <c r="M216" s="465"/>
      <c r="N216" s="465"/>
      <c r="O216" s="465"/>
      <c r="P216" s="465"/>
      <c r="Q216" s="465"/>
    </row>
    <row r="217" spans="1:17" s="457" customFormat="1" ht="33" customHeight="1">
      <c r="A217" s="456">
        <v>9</v>
      </c>
      <c r="B217" s="471" t="s">
        <v>1553</v>
      </c>
      <c r="C217" s="466">
        <v>97799</v>
      </c>
      <c r="D217" s="470" t="s">
        <v>1562</v>
      </c>
      <c r="E217" s="463" t="s">
        <v>485</v>
      </c>
      <c r="F217" s="464">
        <v>1996</v>
      </c>
      <c r="G217" s="465"/>
      <c r="H217" s="465"/>
      <c r="I217" s="465"/>
      <c r="J217" s="465"/>
      <c r="K217" s="465"/>
      <c r="L217" s="465"/>
      <c r="M217" s="465"/>
      <c r="N217" s="465"/>
      <c r="O217" s="465"/>
      <c r="P217" s="465"/>
      <c r="Q217" s="465"/>
    </row>
    <row r="218" spans="1:17" s="457" customFormat="1" ht="33" customHeight="1">
      <c r="A218" s="456">
        <v>10</v>
      </c>
      <c r="B218" s="471" t="s">
        <v>1554</v>
      </c>
      <c r="C218" s="466">
        <v>203244.51</v>
      </c>
      <c r="D218" s="470" t="s">
        <v>1562</v>
      </c>
      <c r="E218" s="463" t="s">
        <v>485</v>
      </c>
      <c r="F218" s="464">
        <v>2002</v>
      </c>
      <c r="G218" s="465"/>
      <c r="H218" s="465"/>
      <c r="I218" s="465"/>
      <c r="J218" s="465"/>
      <c r="K218" s="465"/>
      <c r="L218" s="465"/>
      <c r="M218" s="465"/>
      <c r="N218" s="465"/>
      <c r="O218" s="465"/>
      <c r="P218" s="465"/>
      <c r="Q218" s="465"/>
    </row>
    <row r="219" spans="1:17" ht="42" customHeight="1">
      <c r="A219" s="456">
        <v>11</v>
      </c>
      <c r="B219" s="464" t="s">
        <v>1555</v>
      </c>
      <c r="C219" s="466">
        <v>262854.19</v>
      </c>
      <c r="D219" s="470" t="s">
        <v>1563</v>
      </c>
      <c r="E219" s="463" t="s">
        <v>1564</v>
      </c>
      <c r="F219" s="2">
        <v>2008</v>
      </c>
      <c r="G219" s="202"/>
      <c r="H219" s="202"/>
      <c r="I219" s="202"/>
      <c r="J219" s="202"/>
      <c r="K219" s="202"/>
      <c r="L219" s="114"/>
      <c r="M219" s="114"/>
      <c r="N219" s="114"/>
      <c r="O219" s="114"/>
      <c r="P219" s="114"/>
      <c r="Q219" s="114"/>
    </row>
    <row r="220" spans="1:17" ht="46.5" customHeight="1">
      <c r="A220" s="456">
        <v>12</v>
      </c>
      <c r="B220" s="464" t="s">
        <v>1556</v>
      </c>
      <c r="C220" s="466">
        <v>247782.85</v>
      </c>
      <c r="D220" s="470" t="s">
        <v>1563</v>
      </c>
      <c r="E220" s="463" t="s">
        <v>485</v>
      </c>
      <c r="F220" s="2">
        <v>2010</v>
      </c>
      <c r="G220" s="202"/>
      <c r="H220" s="202"/>
      <c r="I220" s="202"/>
      <c r="J220" s="202"/>
      <c r="K220" s="202"/>
      <c r="L220" s="114"/>
      <c r="M220" s="114"/>
      <c r="N220" s="114"/>
      <c r="O220" s="114"/>
      <c r="P220" s="114"/>
      <c r="Q220" s="114"/>
    </row>
    <row r="221" spans="1:17" s="117" customFormat="1" ht="33" customHeight="1">
      <c r="A221" s="456">
        <v>13</v>
      </c>
      <c r="B221" s="464" t="s">
        <v>1565</v>
      </c>
      <c r="C221" s="466">
        <v>289463</v>
      </c>
      <c r="D221" s="470"/>
      <c r="E221" s="463" t="s">
        <v>485</v>
      </c>
      <c r="F221" s="2">
        <v>2010</v>
      </c>
      <c r="G221" s="202"/>
      <c r="H221" s="202"/>
      <c r="I221" s="202"/>
      <c r="J221" s="202"/>
      <c r="K221" s="202"/>
      <c r="L221" s="127"/>
      <c r="M221" s="127"/>
      <c r="N221" s="127"/>
      <c r="O221" s="127"/>
      <c r="P221" s="127"/>
      <c r="Q221" s="127"/>
    </row>
    <row r="222" spans="1:17" s="117" customFormat="1" ht="33" customHeight="1">
      <c r="A222" s="456">
        <v>14</v>
      </c>
      <c r="B222" s="464" t="s">
        <v>490</v>
      </c>
      <c r="C222" s="462">
        <v>57981.29</v>
      </c>
      <c r="D222" s="470"/>
      <c r="E222" s="463" t="s">
        <v>485</v>
      </c>
      <c r="F222" s="2">
        <v>2002</v>
      </c>
      <c r="G222" s="202"/>
      <c r="H222" s="202"/>
      <c r="I222" s="202"/>
      <c r="J222" s="202"/>
      <c r="K222" s="202"/>
      <c r="L222" s="127"/>
      <c r="M222" s="127"/>
      <c r="N222" s="127"/>
      <c r="O222" s="127"/>
      <c r="P222" s="127"/>
      <c r="Q222" s="127"/>
    </row>
    <row r="223" spans="1:17" s="117" customFormat="1" ht="33" customHeight="1">
      <c r="A223" s="456">
        <v>15</v>
      </c>
      <c r="B223" s="471" t="s">
        <v>1566</v>
      </c>
      <c r="C223" s="462">
        <v>39082</v>
      </c>
      <c r="D223" s="470"/>
      <c r="E223" s="463" t="s">
        <v>485</v>
      </c>
      <c r="F223" s="2">
        <v>2005</v>
      </c>
      <c r="G223" s="202"/>
      <c r="H223" s="202"/>
      <c r="I223" s="202"/>
      <c r="J223" s="202"/>
      <c r="K223" s="202"/>
      <c r="L223" s="127"/>
      <c r="M223" s="127"/>
      <c r="N223" s="127"/>
      <c r="O223" s="127"/>
      <c r="P223" s="127"/>
      <c r="Q223" s="127"/>
    </row>
    <row r="224" spans="1:17" s="117" customFormat="1" ht="33" customHeight="1">
      <c r="A224" s="456">
        <v>16</v>
      </c>
      <c r="B224" s="464" t="s">
        <v>1567</v>
      </c>
      <c r="C224" s="476">
        <v>303746</v>
      </c>
      <c r="D224" s="470"/>
      <c r="E224" s="463" t="s">
        <v>485</v>
      </c>
      <c r="F224" s="2"/>
      <c r="G224" s="202"/>
      <c r="H224" s="202"/>
      <c r="I224" s="202"/>
      <c r="J224" s="202"/>
      <c r="K224" s="202"/>
      <c r="L224" s="127"/>
      <c r="M224" s="127"/>
      <c r="N224" s="127"/>
      <c r="O224" s="127"/>
      <c r="P224" s="127"/>
      <c r="Q224" s="127"/>
    </row>
    <row r="225" spans="1:17" s="117" customFormat="1" ht="40.5" customHeight="1">
      <c r="A225" s="456">
        <v>17</v>
      </c>
      <c r="B225" s="464" t="s">
        <v>1555</v>
      </c>
      <c r="C225" s="477" t="s">
        <v>1570</v>
      </c>
      <c r="D225" s="470" t="s">
        <v>1563</v>
      </c>
      <c r="E225" s="463" t="s">
        <v>485</v>
      </c>
      <c r="F225" s="2"/>
      <c r="G225" s="202"/>
      <c r="H225" s="202"/>
      <c r="I225" s="202"/>
      <c r="J225" s="202"/>
      <c r="K225" s="202"/>
      <c r="L225" s="127"/>
      <c r="M225" s="127"/>
      <c r="N225" s="127"/>
      <c r="O225" s="127"/>
      <c r="P225" s="127"/>
      <c r="Q225" s="127"/>
    </row>
    <row r="226" spans="1:17" s="117" customFormat="1" ht="45.75" customHeight="1">
      <c r="A226" s="456">
        <v>18</v>
      </c>
      <c r="B226" s="464" t="s">
        <v>1556</v>
      </c>
      <c r="C226" s="466">
        <v>848347.61</v>
      </c>
      <c r="D226" s="470" t="s">
        <v>1563</v>
      </c>
      <c r="E226" s="463" t="s">
        <v>485</v>
      </c>
      <c r="F226" s="2"/>
      <c r="G226" s="202"/>
      <c r="H226" s="202"/>
      <c r="I226" s="202"/>
      <c r="J226" s="202"/>
      <c r="K226" s="202"/>
      <c r="L226" s="127"/>
      <c r="M226" s="127"/>
      <c r="N226" s="127"/>
      <c r="O226" s="127"/>
      <c r="P226" s="127"/>
      <c r="Q226" s="127"/>
    </row>
    <row r="227" spans="1:17" s="117" customFormat="1" ht="33" customHeight="1">
      <c r="A227" s="456">
        <v>19</v>
      </c>
      <c r="B227" s="464" t="s">
        <v>489</v>
      </c>
      <c r="C227" s="462">
        <v>72342.66</v>
      </c>
      <c r="D227" s="470"/>
      <c r="E227" s="463" t="s">
        <v>485</v>
      </c>
      <c r="F227" s="2">
        <v>1996</v>
      </c>
      <c r="G227" s="202"/>
      <c r="H227" s="202"/>
      <c r="I227" s="202"/>
      <c r="J227" s="202"/>
      <c r="K227" s="202"/>
      <c r="L227" s="127"/>
      <c r="M227" s="127"/>
      <c r="N227" s="127"/>
      <c r="O227" s="127"/>
      <c r="P227" s="127"/>
      <c r="Q227" s="127"/>
    </row>
    <row r="228" spans="1:17" s="117" customFormat="1" ht="64.5" customHeight="1">
      <c r="A228" s="456">
        <v>20</v>
      </c>
      <c r="B228" s="464" t="s">
        <v>1568</v>
      </c>
      <c r="C228" s="478">
        <v>211161.22</v>
      </c>
      <c r="D228" s="470"/>
      <c r="E228" s="463" t="s">
        <v>485</v>
      </c>
      <c r="F228" s="567"/>
      <c r="G228" s="202"/>
      <c r="H228" s="202"/>
      <c r="I228" s="202"/>
      <c r="J228" s="202"/>
      <c r="K228" s="202"/>
      <c r="L228" s="127"/>
      <c r="M228" s="127"/>
      <c r="N228" s="127"/>
      <c r="O228" s="127"/>
      <c r="P228" s="127"/>
      <c r="Q228" s="127"/>
    </row>
    <row r="229" spans="1:17" s="117" customFormat="1" ht="33" customHeight="1">
      <c r="A229" s="456">
        <v>21</v>
      </c>
      <c r="B229" s="479" t="s">
        <v>487</v>
      </c>
      <c r="C229" s="462">
        <v>11770</v>
      </c>
      <c r="D229" s="470"/>
      <c r="E229" s="463" t="s">
        <v>485</v>
      </c>
      <c r="F229" s="567"/>
      <c r="G229" s="202"/>
      <c r="H229" s="202"/>
      <c r="I229" s="202"/>
      <c r="J229" s="202"/>
      <c r="K229" s="202"/>
      <c r="L229" s="127"/>
      <c r="M229" s="127"/>
      <c r="N229" s="127"/>
      <c r="O229" s="127"/>
      <c r="P229" s="127"/>
      <c r="Q229" s="127"/>
    </row>
    <row r="230" spans="1:17" s="117" customFormat="1" ht="33" customHeight="1">
      <c r="A230" s="456">
        <v>22</v>
      </c>
      <c r="B230" s="480" t="s">
        <v>488</v>
      </c>
      <c r="C230" s="462">
        <v>26505</v>
      </c>
      <c r="D230" s="470"/>
      <c r="E230" s="463" t="s">
        <v>485</v>
      </c>
      <c r="F230" s="567"/>
      <c r="G230" s="202"/>
      <c r="H230" s="202"/>
      <c r="I230" s="202"/>
      <c r="J230" s="202"/>
      <c r="K230" s="202"/>
      <c r="L230" s="127"/>
      <c r="M230" s="127"/>
      <c r="N230" s="127"/>
      <c r="O230" s="127"/>
      <c r="P230" s="127"/>
      <c r="Q230" s="127"/>
    </row>
    <row r="231" spans="1:17" s="117" customFormat="1" ht="33" customHeight="1">
      <c r="A231" s="456">
        <v>23</v>
      </c>
      <c r="B231" s="479" t="s">
        <v>486</v>
      </c>
      <c r="C231" s="466">
        <v>19832</v>
      </c>
      <c r="D231" s="470"/>
      <c r="E231" s="463" t="s">
        <v>485</v>
      </c>
      <c r="F231" s="567"/>
      <c r="G231" s="202"/>
      <c r="H231" s="202"/>
      <c r="I231" s="202"/>
      <c r="J231" s="202"/>
      <c r="K231" s="202"/>
      <c r="L231" s="127"/>
      <c r="M231" s="127"/>
      <c r="N231" s="127"/>
      <c r="O231" s="127"/>
      <c r="P231" s="127"/>
      <c r="Q231" s="127"/>
    </row>
    <row r="232" spans="1:17" s="117" customFormat="1" ht="33" customHeight="1">
      <c r="A232" s="456">
        <v>24</v>
      </c>
      <c r="B232" s="480" t="s">
        <v>1569</v>
      </c>
      <c r="C232" s="462">
        <v>196612.2</v>
      </c>
      <c r="D232" s="470"/>
      <c r="E232" s="463" t="s">
        <v>485</v>
      </c>
      <c r="F232" s="567"/>
      <c r="G232" s="202"/>
      <c r="H232" s="202"/>
      <c r="I232" s="202"/>
      <c r="J232" s="202"/>
      <c r="K232" s="202"/>
      <c r="L232" s="127"/>
      <c r="M232" s="127"/>
      <c r="N232" s="127"/>
      <c r="O232" s="127"/>
      <c r="P232" s="127"/>
      <c r="Q232" s="127"/>
    </row>
    <row r="233" spans="1:17" s="117" customFormat="1" ht="49.5" customHeight="1">
      <c r="A233" s="456">
        <v>25</v>
      </c>
      <c r="B233" s="480" t="s">
        <v>497</v>
      </c>
      <c r="C233" s="462">
        <v>3222269.1</v>
      </c>
      <c r="D233" s="470"/>
      <c r="E233" s="463"/>
      <c r="F233" s="567"/>
      <c r="G233" s="202"/>
      <c r="H233" s="202"/>
      <c r="I233" s="202"/>
      <c r="J233" s="202"/>
      <c r="K233" s="202"/>
      <c r="L233" s="127"/>
      <c r="M233" s="127"/>
      <c r="N233" s="127"/>
      <c r="O233" s="127"/>
      <c r="P233" s="127"/>
      <c r="Q233" s="127"/>
    </row>
    <row r="234" spans="1:17" ht="33.75" customHeight="1">
      <c r="A234" s="568"/>
      <c r="B234" s="566" t="s">
        <v>494</v>
      </c>
      <c r="C234" s="474"/>
      <c r="D234" s="569">
        <f>SUM(C209:C233)</f>
        <v>32905573.17</v>
      </c>
      <c r="E234" s="570"/>
      <c r="F234" s="21" t="s">
        <v>516</v>
      </c>
      <c r="G234" s="518" t="s">
        <v>517</v>
      </c>
      <c r="H234" s="21" t="s">
        <v>518</v>
      </c>
      <c r="I234" s="21" t="s">
        <v>519</v>
      </c>
      <c r="J234" s="55" t="s">
        <v>523</v>
      </c>
      <c r="K234" s="21" t="s">
        <v>197</v>
      </c>
      <c r="L234" s="24"/>
      <c r="M234" s="24"/>
      <c r="N234" s="24"/>
      <c r="O234" s="24"/>
      <c r="P234" s="24"/>
      <c r="Q234" s="24"/>
    </row>
    <row r="235" spans="1:17" ht="129" customHeight="1">
      <c r="A235" s="517">
        <v>1</v>
      </c>
      <c r="B235" s="498" t="s">
        <v>495</v>
      </c>
      <c r="C235" s="571">
        <v>6163560</v>
      </c>
      <c r="D235" s="504" t="s">
        <v>498</v>
      </c>
      <c r="E235" s="490" t="s">
        <v>499</v>
      </c>
      <c r="F235" s="211">
        <v>2007</v>
      </c>
      <c r="G235" s="526" t="s">
        <v>1645</v>
      </c>
      <c r="H235" s="212" t="s">
        <v>553</v>
      </c>
      <c r="I235" s="212" t="s">
        <v>911</v>
      </c>
      <c r="J235" s="212">
        <v>3</v>
      </c>
      <c r="K235" s="212" t="s">
        <v>18</v>
      </c>
      <c r="L235" s="115"/>
      <c r="M235" s="115"/>
      <c r="N235" s="115"/>
      <c r="O235" s="115"/>
      <c r="P235" s="115"/>
      <c r="Q235" s="115"/>
    </row>
    <row r="236" spans="1:17" ht="43.5" customHeight="1">
      <c r="A236" s="517">
        <v>2</v>
      </c>
      <c r="B236" s="497" t="s">
        <v>500</v>
      </c>
      <c r="C236" s="571">
        <v>89688</v>
      </c>
      <c r="D236" s="504" t="s">
        <v>501</v>
      </c>
      <c r="E236" s="490" t="s">
        <v>502</v>
      </c>
      <c r="F236" s="211">
        <v>1985</v>
      </c>
      <c r="G236" s="527" t="s">
        <v>1645</v>
      </c>
      <c r="H236" s="203" t="s">
        <v>1646</v>
      </c>
      <c r="I236" s="203" t="s">
        <v>912</v>
      </c>
      <c r="J236" s="203">
        <v>3</v>
      </c>
      <c r="K236" s="203" t="s">
        <v>18</v>
      </c>
      <c r="L236" s="115"/>
      <c r="M236" s="115"/>
      <c r="N236" s="115"/>
      <c r="O236" s="115"/>
      <c r="P236" s="115"/>
      <c r="Q236" s="115"/>
    </row>
    <row r="237" spans="1:17" ht="66" customHeight="1">
      <c r="A237" s="517">
        <v>3</v>
      </c>
      <c r="B237" s="498" t="s">
        <v>503</v>
      </c>
      <c r="C237" s="571">
        <v>1271197.14</v>
      </c>
      <c r="D237" s="504" t="s">
        <v>504</v>
      </c>
      <c r="E237" s="490" t="s">
        <v>505</v>
      </c>
      <c r="F237" s="211">
        <v>1997</v>
      </c>
      <c r="G237" s="528" t="s">
        <v>1645</v>
      </c>
      <c r="H237" s="204" t="s">
        <v>1646</v>
      </c>
      <c r="I237" s="204" t="s">
        <v>913</v>
      </c>
      <c r="J237" s="204">
        <v>1</v>
      </c>
      <c r="K237" s="204" t="s">
        <v>18</v>
      </c>
      <c r="L237" s="115"/>
      <c r="M237" s="115"/>
      <c r="N237" s="115"/>
      <c r="O237" s="115"/>
      <c r="P237" s="115"/>
      <c r="Q237" s="115"/>
    </row>
    <row r="238" spans="1:17" ht="78" customHeight="1">
      <c r="A238" s="517">
        <v>4</v>
      </c>
      <c r="B238" s="497" t="s">
        <v>506</v>
      </c>
      <c r="C238" s="571">
        <v>2880000.7</v>
      </c>
      <c r="D238" s="504" t="s">
        <v>507</v>
      </c>
      <c r="E238" s="490" t="s">
        <v>508</v>
      </c>
      <c r="F238" s="211">
        <v>2009</v>
      </c>
      <c r="G238" s="528" t="s">
        <v>914</v>
      </c>
      <c r="H238" s="204" t="s">
        <v>1646</v>
      </c>
      <c r="I238" s="204" t="s">
        <v>911</v>
      </c>
      <c r="J238" s="204">
        <v>2</v>
      </c>
      <c r="K238" s="204" t="s">
        <v>17</v>
      </c>
      <c r="L238" s="115"/>
      <c r="M238" s="115"/>
      <c r="N238" s="115"/>
      <c r="O238" s="115"/>
      <c r="P238" s="115"/>
      <c r="Q238" s="115"/>
    </row>
    <row r="239" spans="1:17" ht="51" customHeight="1">
      <c r="A239" s="537"/>
      <c r="B239" s="475" t="s">
        <v>509</v>
      </c>
      <c r="C239" s="474"/>
      <c r="D239" s="496">
        <f>SUM(C235:C238)</f>
        <v>10404445.84</v>
      </c>
      <c r="E239" s="490"/>
      <c r="F239" s="217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1:17" s="117" customFormat="1" ht="61.5" customHeight="1">
      <c r="A240" s="456">
        <v>1</v>
      </c>
      <c r="B240" s="65" t="s">
        <v>255</v>
      </c>
      <c r="C240" s="459">
        <v>122381</v>
      </c>
      <c r="D240" s="486" t="s">
        <v>684</v>
      </c>
      <c r="E240" s="65" t="s">
        <v>510</v>
      </c>
      <c r="F240" s="8">
        <v>1983</v>
      </c>
      <c r="G240" s="529" t="s">
        <v>685</v>
      </c>
      <c r="H240" s="8" t="s">
        <v>686</v>
      </c>
      <c r="I240" s="8" t="s">
        <v>687</v>
      </c>
      <c r="J240" s="32" t="s">
        <v>688</v>
      </c>
      <c r="K240" s="8" t="s">
        <v>18</v>
      </c>
      <c r="L240" s="118"/>
      <c r="M240" s="118"/>
      <c r="N240" s="118"/>
      <c r="O240" s="118"/>
      <c r="P240" s="118"/>
      <c r="Q240" s="118"/>
    </row>
    <row r="241" spans="1:6" ht="28.5" customHeight="1">
      <c r="A241" s="483"/>
      <c r="B241" s="475" t="s">
        <v>511</v>
      </c>
      <c r="C241" s="474"/>
      <c r="D241" s="564">
        <f>SUM(C240)</f>
        <v>122381</v>
      </c>
      <c r="E241" s="458"/>
      <c r="F241" s="210"/>
    </row>
    <row r="242" spans="1:17" s="117" customFormat="1" ht="88.5" customHeight="1">
      <c r="A242" s="483">
        <v>1</v>
      </c>
      <c r="B242" s="65" t="s">
        <v>512</v>
      </c>
      <c r="C242" s="459">
        <v>4106971.82</v>
      </c>
      <c r="D242" s="486" t="s">
        <v>526</v>
      </c>
      <c r="E242" s="65" t="s">
        <v>513</v>
      </c>
      <c r="F242" s="6">
        <v>1899</v>
      </c>
      <c r="G242" s="530" t="s">
        <v>529</v>
      </c>
      <c r="H242" s="6" t="s">
        <v>530</v>
      </c>
      <c r="I242" s="6" t="s">
        <v>532</v>
      </c>
      <c r="J242" s="6">
        <v>3</v>
      </c>
      <c r="K242" s="6" t="s">
        <v>18</v>
      </c>
      <c r="L242" s="118"/>
      <c r="M242" s="118"/>
      <c r="N242" s="118"/>
      <c r="O242" s="118"/>
      <c r="P242" s="118"/>
      <c r="Q242" s="118"/>
    </row>
    <row r="243" spans="1:17" s="117" customFormat="1" ht="86.25" customHeight="1">
      <c r="A243" s="483"/>
      <c r="B243" s="65" t="s">
        <v>527</v>
      </c>
      <c r="C243" s="459"/>
      <c r="D243" s="486" t="s">
        <v>526</v>
      </c>
      <c r="E243" s="65" t="s">
        <v>528</v>
      </c>
      <c r="F243" s="6"/>
      <c r="G243" s="530" t="s">
        <v>529</v>
      </c>
      <c r="H243" s="6" t="s">
        <v>531</v>
      </c>
      <c r="I243" s="6" t="s">
        <v>533</v>
      </c>
      <c r="J243" s="6">
        <v>1</v>
      </c>
      <c r="K243" s="6" t="s">
        <v>18</v>
      </c>
      <c r="L243" s="118"/>
      <c r="M243" s="118"/>
      <c r="N243" s="118"/>
      <c r="O243" s="118"/>
      <c r="P243" s="118"/>
      <c r="Q243" s="118"/>
    </row>
    <row r="244" spans="1:6" ht="24.75" customHeight="1">
      <c r="A244" s="483"/>
      <c r="B244" s="475" t="s">
        <v>514</v>
      </c>
      <c r="C244" s="459"/>
      <c r="D244" s="472">
        <f>SUM(C242)</f>
        <v>4106971.82</v>
      </c>
      <c r="E244" s="458"/>
      <c r="F244" s="210"/>
    </row>
    <row r="245" spans="1:17" ht="267.75">
      <c r="A245" s="456">
        <v>1</v>
      </c>
      <c r="B245" s="505" t="s">
        <v>515</v>
      </c>
      <c r="C245" s="515">
        <v>1929682.16</v>
      </c>
      <c r="D245" s="505" t="s">
        <v>783</v>
      </c>
      <c r="E245" s="65" t="s">
        <v>784</v>
      </c>
      <c r="F245" s="8">
        <v>1985</v>
      </c>
      <c r="G245" s="529" t="s">
        <v>222</v>
      </c>
      <c r="H245" s="8" t="s">
        <v>223</v>
      </c>
      <c r="I245" s="8" t="s">
        <v>224</v>
      </c>
      <c r="J245" s="8">
        <v>3</v>
      </c>
      <c r="K245" s="8" t="s">
        <v>17</v>
      </c>
      <c r="L245" s="17"/>
      <c r="M245" s="17"/>
      <c r="N245" s="17"/>
      <c r="O245" s="17"/>
      <c r="P245" s="17"/>
      <c r="Q245" s="17"/>
    </row>
    <row r="246" spans="1:17" ht="110.25">
      <c r="A246" s="456">
        <v>2</v>
      </c>
      <c r="B246" s="505" t="s">
        <v>1889</v>
      </c>
      <c r="C246" s="516">
        <v>741281.86</v>
      </c>
      <c r="D246" s="506" t="s">
        <v>785</v>
      </c>
      <c r="E246" s="65" t="s">
        <v>784</v>
      </c>
      <c r="F246" s="8">
        <v>2009</v>
      </c>
      <c r="G246" s="529"/>
      <c r="H246" s="8"/>
      <c r="I246" s="8"/>
      <c r="J246" s="8"/>
      <c r="K246" s="8"/>
      <c r="L246" s="17"/>
      <c r="M246" s="17"/>
      <c r="N246" s="17"/>
      <c r="O246" s="17"/>
      <c r="P246" s="17"/>
      <c r="Q246" s="17"/>
    </row>
    <row r="247" spans="1:17" ht="136.5" customHeight="1">
      <c r="A247" s="456">
        <v>3</v>
      </c>
      <c r="B247" s="505" t="s">
        <v>1890</v>
      </c>
      <c r="C247" s="572">
        <v>693680.38</v>
      </c>
      <c r="D247" s="506" t="s">
        <v>785</v>
      </c>
      <c r="E247" s="65" t="s">
        <v>784</v>
      </c>
      <c r="F247" s="8">
        <v>2009</v>
      </c>
      <c r="G247" s="529"/>
      <c r="H247" s="8"/>
      <c r="I247" s="8"/>
      <c r="J247" s="8"/>
      <c r="K247" s="8"/>
      <c r="L247" s="17"/>
      <c r="M247" s="17"/>
      <c r="N247" s="17"/>
      <c r="O247" s="17"/>
      <c r="P247" s="17"/>
      <c r="Q247" s="17"/>
    </row>
    <row r="248" spans="1:17" ht="62.25" customHeight="1">
      <c r="A248" s="456">
        <v>4</v>
      </c>
      <c r="B248" s="573" t="s">
        <v>1103</v>
      </c>
      <c r="C248" s="481">
        <v>197000</v>
      </c>
      <c r="D248" s="506" t="s">
        <v>786</v>
      </c>
      <c r="E248" s="65" t="s">
        <v>784</v>
      </c>
      <c r="F248" s="8">
        <v>2009</v>
      </c>
      <c r="G248" s="529"/>
      <c r="H248" s="8"/>
      <c r="I248" s="8" t="s">
        <v>225</v>
      </c>
      <c r="J248" s="8"/>
      <c r="K248" s="8"/>
      <c r="L248" s="17"/>
      <c r="M248" s="17"/>
      <c r="N248" s="17"/>
      <c r="O248" s="17"/>
      <c r="P248" s="17"/>
      <c r="Q248" s="17"/>
    </row>
    <row r="249" spans="1:17" ht="31.5">
      <c r="A249" s="537"/>
      <c r="B249" s="475" t="s">
        <v>787</v>
      </c>
      <c r="C249" s="474"/>
      <c r="D249" s="482">
        <f>C245+C247+C246+C248</f>
        <v>3561644.4</v>
      </c>
      <c r="E249" s="65"/>
      <c r="F249" s="8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s="117" customFormat="1" ht="24" customHeight="1">
      <c r="A250" s="483">
        <v>1</v>
      </c>
      <c r="B250" s="464" t="s">
        <v>792</v>
      </c>
      <c r="C250" s="473">
        <v>228451.35</v>
      </c>
      <c r="D250" s="539" t="s">
        <v>1891</v>
      </c>
      <c r="E250" s="464" t="s">
        <v>1892</v>
      </c>
      <c r="F250" s="2">
        <v>1933</v>
      </c>
      <c r="G250" s="531" t="s">
        <v>1645</v>
      </c>
      <c r="H250" s="34" t="s">
        <v>1646</v>
      </c>
      <c r="I250" s="34" t="s">
        <v>1647</v>
      </c>
      <c r="J250" s="2">
        <v>4</v>
      </c>
      <c r="K250" s="2" t="s">
        <v>17</v>
      </c>
      <c r="L250" s="131"/>
      <c r="M250" s="131"/>
      <c r="N250" s="131"/>
      <c r="O250" s="131"/>
      <c r="P250" s="131"/>
      <c r="Q250" s="131"/>
    </row>
    <row r="251" spans="1:6" ht="27" customHeight="1">
      <c r="A251" s="483"/>
      <c r="B251" s="458"/>
      <c r="C251" s="474"/>
      <c r="D251" s="564">
        <f>SUM(C250)</f>
        <v>228451.35</v>
      </c>
      <c r="E251" s="458"/>
      <c r="F251" s="210"/>
    </row>
    <row r="252" spans="1:6" ht="31.5">
      <c r="A252" s="483"/>
      <c r="B252" s="475" t="s">
        <v>788</v>
      </c>
      <c r="C252" s="474"/>
      <c r="D252" s="458"/>
      <c r="E252" s="458"/>
      <c r="F252" s="210"/>
    </row>
    <row r="253" spans="1:17" s="117" customFormat="1" ht="176.25" customHeight="1">
      <c r="A253" s="483">
        <v>1</v>
      </c>
      <c r="B253" s="484" t="s">
        <v>790</v>
      </c>
      <c r="C253" s="485">
        <v>5322054.73</v>
      </c>
      <c r="D253" s="486" t="s">
        <v>561</v>
      </c>
      <c r="E253" s="65" t="s">
        <v>789</v>
      </c>
      <c r="F253" s="8">
        <v>1998</v>
      </c>
      <c r="G253" s="529" t="s">
        <v>562</v>
      </c>
      <c r="H253" s="8" t="s">
        <v>563</v>
      </c>
      <c r="I253" s="8" t="s">
        <v>564</v>
      </c>
      <c r="J253" s="8">
        <v>4</v>
      </c>
      <c r="K253" s="8" t="s">
        <v>17</v>
      </c>
      <c r="L253" s="118"/>
      <c r="M253" s="118"/>
      <c r="N253" s="118"/>
      <c r="O253" s="118"/>
      <c r="P253" s="118"/>
      <c r="Q253" s="118"/>
    </row>
    <row r="254" spans="1:6" ht="31.5">
      <c r="A254" s="483"/>
      <c r="B254" s="475" t="s">
        <v>791</v>
      </c>
      <c r="C254" s="474"/>
      <c r="D254" s="472">
        <f>SUM(C253)</f>
        <v>5322054.73</v>
      </c>
      <c r="E254" s="458"/>
      <c r="F254" s="210"/>
    </row>
    <row r="255" spans="1:17" s="117" customFormat="1" ht="158.25" customHeight="1">
      <c r="A255" s="456">
        <v>1</v>
      </c>
      <c r="B255" s="65" t="s">
        <v>792</v>
      </c>
      <c r="C255" s="459">
        <v>514993.5</v>
      </c>
      <c r="D255" s="459" t="s">
        <v>793</v>
      </c>
      <c r="E255" s="65" t="s">
        <v>794</v>
      </c>
      <c r="F255" s="8">
        <v>1974</v>
      </c>
      <c r="G255" s="529" t="s">
        <v>574</v>
      </c>
      <c r="H255" s="8" t="s">
        <v>563</v>
      </c>
      <c r="I255" s="8" t="s">
        <v>575</v>
      </c>
      <c r="J255" s="8">
        <v>4</v>
      </c>
      <c r="K255" s="8" t="s">
        <v>18</v>
      </c>
      <c r="L255" s="118"/>
      <c r="M255" s="118"/>
      <c r="N255" s="118"/>
      <c r="O255" s="118"/>
      <c r="P255" s="118"/>
      <c r="Q255" s="118"/>
    </row>
    <row r="256" spans="1:17" s="117" customFormat="1" ht="24" customHeight="1">
      <c r="A256" s="456">
        <v>2</v>
      </c>
      <c r="B256" s="65" t="s">
        <v>795</v>
      </c>
      <c r="C256" s="459">
        <v>520503.52</v>
      </c>
      <c r="D256" s="487"/>
      <c r="E256" s="65" t="s">
        <v>794</v>
      </c>
      <c r="F256" s="8">
        <v>2007</v>
      </c>
      <c r="G256" s="532" t="s">
        <v>576</v>
      </c>
      <c r="H256" s="213"/>
      <c r="I256" s="8"/>
      <c r="J256" s="8"/>
      <c r="K256" s="8"/>
      <c r="L256" s="118"/>
      <c r="M256" s="118"/>
      <c r="N256" s="118"/>
      <c r="O256" s="118"/>
      <c r="P256" s="118"/>
      <c r="Q256" s="118"/>
    </row>
    <row r="257" spans="1:17" ht="15.75">
      <c r="A257" s="537"/>
      <c r="B257" s="475" t="s">
        <v>796</v>
      </c>
      <c r="C257" s="474"/>
      <c r="D257" s="482">
        <f>SUM(C255:C256)</f>
        <v>1035497.02</v>
      </c>
      <c r="E257" s="65"/>
      <c r="F257" s="8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s="117" customFormat="1" ht="63">
      <c r="A258" s="456">
        <v>1</v>
      </c>
      <c r="B258" s="65" t="s">
        <v>797</v>
      </c>
      <c r="C258" s="459">
        <v>738599.36</v>
      </c>
      <c r="D258" s="486" t="s">
        <v>524</v>
      </c>
      <c r="E258" s="65" t="s">
        <v>798</v>
      </c>
      <c r="F258" s="8">
        <v>1990</v>
      </c>
      <c r="G258" s="529" t="s">
        <v>571</v>
      </c>
      <c r="H258" s="8" t="s">
        <v>525</v>
      </c>
      <c r="I258" s="8" t="s">
        <v>572</v>
      </c>
      <c r="J258" s="8" t="s">
        <v>573</v>
      </c>
      <c r="K258" s="8" t="s">
        <v>17</v>
      </c>
      <c r="L258" s="118"/>
      <c r="M258" s="118"/>
      <c r="N258" s="118"/>
      <c r="O258" s="118"/>
      <c r="P258" s="118"/>
      <c r="Q258" s="118"/>
    </row>
    <row r="259" spans="1:6" ht="15.75">
      <c r="A259" s="483"/>
      <c r="B259" s="475" t="s">
        <v>799</v>
      </c>
      <c r="C259" s="474"/>
      <c r="D259" s="472">
        <f>SUM(C258)</f>
        <v>738599.36</v>
      </c>
      <c r="E259" s="458"/>
      <c r="F259" s="210"/>
    </row>
    <row r="260" spans="1:11" s="117" customFormat="1" ht="24" customHeight="1">
      <c r="A260" s="483">
        <v>1</v>
      </c>
      <c r="B260" s="65" t="s">
        <v>800</v>
      </c>
      <c r="C260" s="474">
        <v>310858</v>
      </c>
      <c r="D260" s="474" t="s">
        <v>565</v>
      </c>
      <c r="E260" s="458" t="s">
        <v>566</v>
      </c>
      <c r="F260" s="210">
        <v>1982</v>
      </c>
      <c r="G260" s="332" t="s">
        <v>567</v>
      </c>
      <c r="H260" s="210" t="s">
        <v>521</v>
      </c>
      <c r="I260" s="210" t="s">
        <v>568</v>
      </c>
      <c r="J260" s="210">
        <v>2</v>
      </c>
      <c r="K260" s="210" t="s">
        <v>17</v>
      </c>
    </row>
    <row r="261" spans="1:6" ht="15.75">
      <c r="A261" s="483"/>
      <c r="B261" s="475" t="s">
        <v>802</v>
      </c>
      <c r="C261" s="474" t="s">
        <v>200</v>
      </c>
      <c r="D261" s="472">
        <f>SUM(C260)</f>
        <v>310858</v>
      </c>
      <c r="E261" s="458"/>
      <c r="F261" s="210"/>
    </row>
    <row r="262" spans="1:17" s="117" customFormat="1" ht="78.75">
      <c r="A262" s="483">
        <v>1</v>
      </c>
      <c r="B262" s="65" t="s">
        <v>800</v>
      </c>
      <c r="C262" s="473">
        <v>1000000</v>
      </c>
      <c r="D262" s="470" t="s">
        <v>1883</v>
      </c>
      <c r="E262" s="574" t="s">
        <v>801</v>
      </c>
      <c r="F262" s="214">
        <v>1992</v>
      </c>
      <c r="G262" s="531" t="s">
        <v>1879</v>
      </c>
      <c r="H262" s="34" t="s">
        <v>1880</v>
      </c>
      <c r="I262" s="34" t="s">
        <v>1881</v>
      </c>
      <c r="J262" s="214">
        <v>2</v>
      </c>
      <c r="K262" s="214" t="s">
        <v>1882</v>
      </c>
      <c r="L262" s="158"/>
      <c r="M262" s="158"/>
      <c r="N262" s="158"/>
      <c r="O262" s="158"/>
      <c r="P262" s="158"/>
      <c r="Q262" s="158"/>
    </row>
    <row r="263" spans="1:17" ht="15.75">
      <c r="A263" s="483"/>
      <c r="B263" s="65"/>
      <c r="C263" s="474"/>
      <c r="D263" s="575"/>
      <c r="E263" s="458"/>
      <c r="F263" s="210"/>
      <c r="G263" s="206"/>
      <c r="H263" s="206"/>
      <c r="I263" s="206"/>
      <c r="J263" s="206"/>
      <c r="K263" s="206"/>
      <c r="L263" s="58"/>
      <c r="M263" s="58"/>
      <c r="N263" s="58"/>
      <c r="O263" s="58"/>
      <c r="P263" s="58"/>
      <c r="Q263" s="58"/>
    </row>
    <row r="264" spans="1:6" ht="15.75">
      <c r="A264" s="483"/>
      <c r="B264" s="475" t="s">
        <v>803</v>
      </c>
      <c r="C264" s="474"/>
      <c r="D264" s="576">
        <f>SUM(C262)</f>
        <v>1000000</v>
      </c>
      <c r="E264" s="458"/>
      <c r="F264" s="210"/>
    </row>
    <row r="265" spans="1:17" s="117" customFormat="1" ht="110.25">
      <c r="A265" s="483">
        <v>1</v>
      </c>
      <c r="B265" s="65" t="s">
        <v>800</v>
      </c>
      <c r="C265" s="488">
        <v>556800</v>
      </c>
      <c r="D265" s="489" t="s">
        <v>804</v>
      </c>
      <c r="E265" s="577" t="s">
        <v>522</v>
      </c>
      <c r="F265" s="215">
        <v>1986</v>
      </c>
      <c r="G265" s="533" t="s">
        <v>520</v>
      </c>
      <c r="H265" s="215" t="s">
        <v>569</v>
      </c>
      <c r="I265" s="215" t="s">
        <v>570</v>
      </c>
      <c r="J265" s="215">
        <v>3</v>
      </c>
      <c r="K265" s="215" t="s">
        <v>18</v>
      </c>
      <c r="L265" s="116"/>
      <c r="M265" s="116"/>
      <c r="N265" s="116"/>
      <c r="O265" s="116"/>
      <c r="P265" s="116"/>
      <c r="Q265" s="116"/>
    </row>
    <row r="266" spans="1:6" ht="15.75">
      <c r="A266" s="483"/>
      <c r="B266" s="475" t="s">
        <v>805</v>
      </c>
      <c r="C266" s="474"/>
      <c r="D266" s="576">
        <f>SUM(C265)</f>
        <v>556800</v>
      </c>
      <c r="E266" s="458"/>
      <c r="F266" s="210"/>
    </row>
    <row r="267" spans="1:17" s="117" customFormat="1" ht="37.5" customHeight="1">
      <c r="A267" s="490">
        <v>1</v>
      </c>
      <c r="B267" s="490" t="s">
        <v>1106</v>
      </c>
      <c r="C267" s="491">
        <v>825000</v>
      </c>
      <c r="D267" s="486" t="s">
        <v>1632</v>
      </c>
      <c r="E267" s="490" t="s">
        <v>1107</v>
      </c>
      <c r="F267" s="2">
        <v>1983</v>
      </c>
      <c r="G267" s="531" t="s">
        <v>1630</v>
      </c>
      <c r="H267" s="34" t="s">
        <v>525</v>
      </c>
      <c r="I267" s="34" t="s">
        <v>1631</v>
      </c>
      <c r="J267" s="216">
        <v>2</v>
      </c>
      <c r="K267" s="217" t="s">
        <v>17</v>
      </c>
      <c r="L267" s="129"/>
      <c r="M267" s="129"/>
      <c r="N267" s="129"/>
      <c r="O267" s="129"/>
      <c r="P267" s="129"/>
      <c r="Q267" s="129"/>
    </row>
    <row r="268" spans="1:6" ht="15.75">
      <c r="A268" s="483"/>
      <c r="B268" s="458"/>
      <c r="C268" s="474"/>
      <c r="D268" s="496">
        <v>825000</v>
      </c>
      <c r="E268" s="458"/>
      <c r="F268" s="210"/>
    </row>
    <row r="269" spans="1:17" ht="15.75">
      <c r="A269" s="483"/>
      <c r="B269" s="578" t="s">
        <v>806</v>
      </c>
      <c r="C269" s="458"/>
      <c r="D269" s="486"/>
      <c r="E269" s="65"/>
      <c r="F269" s="8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s="117" customFormat="1" ht="63">
      <c r="A270" s="456">
        <v>1</v>
      </c>
      <c r="B270" s="65" t="s">
        <v>807</v>
      </c>
      <c r="C270" s="493">
        <v>332927.52</v>
      </c>
      <c r="D270" s="494" t="s">
        <v>534</v>
      </c>
      <c r="E270" s="65" t="s">
        <v>808</v>
      </c>
      <c r="F270" s="219">
        <v>1991</v>
      </c>
      <c r="G270" s="530" t="s">
        <v>535</v>
      </c>
      <c r="H270" s="6" t="s">
        <v>536</v>
      </c>
      <c r="I270" s="6" t="s">
        <v>537</v>
      </c>
      <c r="J270" s="6"/>
      <c r="K270" s="6" t="s">
        <v>18</v>
      </c>
      <c r="M270" s="118"/>
      <c r="N270" s="118"/>
      <c r="O270" s="118"/>
      <c r="P270" s="118"/>
      <c r="Q270" s="118"/>
    </row>
    <row r="271" spans="1:17" s="117" customFormat="1" ht="63">
      <c r="A271" s="456">
        <v>3</v>
      </c>
      <c r="B271" s="65" t="s">
        <v>809</v>
      </c>
      <c r="C271" s="459">
        <v>14606.78</v>
      </c>
      <c r="D271" s="494" t="s">
        <v>810</v>
      </c>
      <c r="E271" s="65" t="s">
        <v>808</v>
      </c>
      <c r="F271" s="8">
        <v>1991</v>
      </c>
      <c r="G271" s="529" t="s">
        <v>535</v>
      </c>
      <c r="H271" s="8" t="s">
        <v>538</v>
      </c>
      <c r="I271" s="8" t="s">
        <v>539</v>
      </c>
      <c r="J271" s="8"/>
      <c r="K271" s="8" t="s">
        <v>18</v>
      </c>
      <c r="L271" s="118"/>
      <c r="M271" s="118"/>
      <c r="N271" s="118"/>
      <c r="O271" s="118"/>
      <c r="P271" s="118"/>
      <c r="Q271" s="118"/>
    </row>
    <row r="272" spans="1:17" s="117" customFormat="1" ht="47.25">
      <c r="A272" s="456">
        <v>4</v>
      </c>
      <c r="B272" s="65" t="s">
        <v>811</v>
      </c>
      <c r="C272" s="459">
        <v>5102.3</v>
      </c>
      <c r="D272" s="494" t="s">
        <v>812</v>
      </c>
      <c r="E272" s="65" t="s">
        <v>808</v>
      </c>
      <c r="F272" s="8">
        <v>1991</v>
      </c>
      <c r="G272" s="529" t="s">
        <v>535</v>
      </c>
      <c r="H272" s="8" t="s">
        <v>538</v>
      </c>
      <c r="I272" s="8" t="s">
        <v>539</v>
      </c>
      <c r="J272" s="8"/>
      <c r="K272" s="8" t="s">
        <v>18</v>
      </c>
      <c r="L272" s="118"/>
      <c r="M272" s="118"/>
      <c r="N272" s="118"/>
      <c r="O272" s="118"/>
      <c r="P272" s="118"/>
      <c r="Q272" s="118"/>
    </row>
    <row r="273" spans="1:17" s="117" customFormat="1" ht="47.25">
      <c r="A273" s="456">
        <v>5</v>
      </c>
      <c r="B273" s="65" t="s">
        <v>813</v>
      </c>
      <c r="C273" s="459">
        <v>3573.38</v>
      </c>
      <c r="D273" s="494" t="s">
        <v>540</v>
      </c>
      <c r="E273" s="65" t="s">
        <v>808</v>
      </c>
      <c r="F273" s="8">
        <v>1991</v>
      </c>
      <c r="G273" s="529" t="s">
        <v>535</v>
      </c>
      <c r="H273" s="8" t="s">
        <v>538</v>
      </c>
      <c r="I273" s="8" t="s">
        <v>539</v>
      </c>
      <c r="J273" s="8"/>
      <c r="K273" s="8" t="s">
        <v>18</v>
      </c>
      <c r="L273" s="118"/>
      <c r="M273" s="118"/>
      <c r="N273" s="118"/>
      <c r="O273" s="118"/>
      <c r="P273" s="118"/>
      <c r="Q273" s="118"/>
    </row>
    <row r="274" spans="1:17" s="117" customFormat="1" ht="63">
      <c r="A274" s="456">
        <v>6</v>
      </c>
      <c r="B274" s="65" t="s">
        <v>814</v>
      </c>
      <c r="C274" s="459">
        <v>82929.79</v>
      </c>
      <c r="D274" s="494" t="s">
        <v>541</v>
      </c>
      <c r="E274" s="65" t="s">
        <v>808</v>
      </c>
      <c r="F274" s="8">
        <v>1991</v>
      </c>
      <c r="G274" s="529" t="s">
        <v>535</v>
      </c>
      <c r="H274" s="8" t="s">
        <v>538</v>
      </c>
      <c r="I274" s="8" t="s">
        <v>539</v>
      </c>
      <c r="J274" s="8"/>
      <c r="K274" s="8" t="s">
        <v>18</v>
      </c>
      <c r="L274" s="118"/>
      <c r="M274" s="118"/>
      <c r="N274" s="118"/>
      <c r="O274" s="118"/>
      <c r="P274" s="118"/>
      <c r="Q274" s="118"/>
    </row>
    <row r="275" spans="1:17" s="117" customFormat="1" ht="31.5">
      <c r="A275" s="456">
        <v>7</v>
      </c>
      <c r="B275" s="65" t="s">
        <v>815</v>
      </c>
      <c r="C275" s="459">
        <v>2196.03</v>
      </c>
      <c r="D275" s="494" t="s">
        <v>816</v>
      </c>
      <c r="E275" s="65" t="s">
        <v>808</v>
      </c>
      <c r="F275" s="8">
        <v>1991</v>
      </c>
      <c r="G275" s="529" t="s">
        <v>535</v>
      </c>
      <c r="H275" s="8" t="s">
        <v>538</v>
      </c>
      <c r="I275" s="8" t="s">
        <v>539</v>
      </c>
      <c r="J275" s="8"/>
      <c r="K275" s="8" t="s">
        <v>18</v>
      </c>
      <c r="L275" s="118"/>
      <c r="M275" s="118"/>
      <c r="N275" s="118"/>
      <c r="O275" s="118"/>
      <c r="P275" s="118"/>
      <c r="Q275" s="118"/>
    </row>
    <row r="276" spans="1:17" s="117" customFormat="1" ht="63">
      <c r="A276" s="456">
        <v>8</v>
      </c>
      <c r="B276" s="65" t="s">
        <v>813</v>
      </c>
      <c r="C276" s="459">
        <v>3496.57</v>
      </c>
      <c r="D276" s="495" t="s">
        <v>817</v>
      </c>
      <c r="E276" s="65" t="s">
        <v>818</v>
      </c>
      <c r="F276" s="8">
        <v>1991</v>
      </c>
      <c r="G276" s="529"/>
      <c r="H276" s="8"/>
      <c r="I276" s="8"/>
      <c r="J276" s="8"/>
      <c r="K276" s="8" t="s">
        <v>18</v>
      </c>
      <c r="L276" s="118"/>
      <c r="M276" s="118"/>
      <c r="N276" s="118"/>
      <c r="O276" s="118"/>
      <c r="P276" s="118"/>
      <c r="Q276" s="118"/>
    </row>
    <row r="277" spans="1:17" s="117" customFormat="1" ht="48" customHeight="1">
      <c r="A277" s="456">
        <v>9</v>
      </c>
      <c r="B277" s="65" t="s">
        <v>819</v>
      </c>
      <c r="C277" s="459">
        <v>4552.67</v>
      </c>
      <c r="D277" s="495" t="s">
        <v>820</v>
      </c>
      <c r="E277" s="65" t="s">
        <v>818</v>
      </c>
      <c r="F277" s="8">
        <v>1991</v>
      </c>
      <c r="G277" s="529" t="s">
        <v>535</v>
      </c>
      <c r="H277" s="8" t="s">
        <v>542</v>
      </c>
      <c r="I277" s="8" t="s">
        <v>543</v>
      </c>
      <c r="J277" s="8"/>
      <c r="K277" s="8" t="s">
        <v>18</v>
      </c>
      <c r="L277" s="118"/>
      <c r="M277" s="118"/>
      <c r="N277" s="118"/>
      <c r="O277" s="118"/>
      <c r="P277" s="118"/>
      <c r="Q277" s="118"/>
    </row>
    <row r="278" spans="1:17" s="117" customFormat="1" ht="63">
      <c r="A278" s="456">
        <v>10</v>
      </c>
      <c r="B278" s="65" t="s">
        <v>821</v>
      </c>
      <c r="C278" s="459">
        <v>40629.76</v>
      </c>
      <c r="D278" s="495" t="s">
        <v>822</v>
      </c>
      <c r="E278" s="65" t="s">
        <v>818</v>
      </c>
      <c r="F278" s="8">
        <v>1991</v>
      </c>
      <c r="G278" s="529" t="s">
        <v>535</v>
      </c>
      <c r="H278" s="8" t="s">
        <v>542</v>
      </c>
      <c r="I278" s="8" t="s">
        <v>543</v>
      </c>
      <c r="J278" s="8"/>
      <c r="K278" s="8" t="s">
        <v>18</v>
      </c>
      <c r="L278" s="118"/>
      <c r="M278" s="118"/>
      <c r="N278" s="118"/>
      <c r="O278" s="118"/>
      <c r="P278" s="118"/>
      <c r="Q278" s="118"/>
    </row>
    <row r="279" spans="1:17" s="117" customFormat="1" ht="94.5">
      <c r="A279" s="456">
        <v>11</v>
      </c>
      <c r="B279" s="65" t="s">
        <v>823</v>
      </c>
      <c r="C279" s="459">
        <v>20172</v>
      </c>
      <c r="D279" s="495" t="s">
        <v>824</v>
      </c>
      <c r="E279" s="65" t="s">
        <v>818</v>
      </c>
      <c r="F279" s="8">
        <v>1991</v>
      </c>
      <c r="G279" s="529" t="s">
        <v>535</v>
      </c>
      <c r="H279" s="8" t="s">
        <v>542</v>
      </c>
      <c r="I279" s="8" t="s">
        <v>544</v>
      </c>
      <c r="J279" s="8"/>
      <c r="K279" s="8" t="s">
        <v>18</v>
      </c>
      <c r="L279" s="118"/>
      <c r="M279" s="118"/>
      <c r="N279" s="118"/>
      <c r="O279" s="118"/>
      <c r="P279" s="118"/>
      <c r="Q279" s="118"/>
    </row>
    <row r="280" spans="1:17" s="117" customFormat="1" ht="31.5">
      <c r="A280" s="456">
        <v>12</v>
      </c>
      <c r="B280" s="65" t="s">
        <v>825</v>
      </c>
      <c r="C280" s="459">
        <v>25483.43</v>
      </c>
      <c r="D280" s="495" t="s">
        <v>826</v>
      </c>
      <c r="E280" s="65" t="s">
        <v>818</v>
      </c>
      <c r="F280" s="8">
        <v>1991</v>
      </c>
      <c r="G280" s="529" t="s">
        <v>535</v>
      </c>
      <c r="H280" s="8" t="s">
        <v>542</v>
      </c>
      <c r="I280" s="8" t="s">
        <v>544</v>
      </c>
      <c r="J280" s="8"/>
      <c r="K280" s="8" t="s">
        <v>18</v>
      </c>
      <c r="L280" s="118"/>
      <c r="M280" s="118"/>
      <c r="N280" s="118"/>
      <c r="O280" s="118"/>
      <c r="P280" s="118"/>
      <c r="Q280" s="118"/>
    </row>
    <row r="281" spans="1:17" s="117" customFormat="1" ht="78.75">
      <c r="A281" s="456">
        <v>13</v>
      </c>
      <c r="B281" s="65" t="s">
        <v>827</v>
      </c>
      <c r="C281" s="459">
        <v>66093.24</v>
      </c>
      <c r="D281" s="495" t="s">
        <v>828</v>
      </c>
      <c r="E281" s="65" t="s">
        <v>818</v>
      </c>
      <c r="F281" s="8">
        <v>1991</v>
      </c>
      <c r="G281" s="17" t="s">
        <v>535</v>
      </c>
      <c r="H281" s="17" t="s">
        <v>542</v>
      </c>
      <c r="I281" s="17" t="s">
        <v>544</v>
      </c>
      <c r="J281" s="17"/>
      <c r="K281" s="17" t="s">
        <v>18</v>
      </c>
      <c r="L281" s="118"/>
      <c r="M281" s="118"/>
      <c r="N281" s="118"/>
      <c r="O281" s="118"/>
      <c r="P281" s="118"/>
      <c r="Q281" s="118"/>
    </row>
    <row r="282" spans="1:17" s="117" customFormat="1" ht="63">
      <c r="A282" s="456">
        <v>14</v>
      </c>
      <c r="B282" s="65" t="s">
        <v>829</v>
      </c>
      <c r="C282" s="459">
        <v>426968.9</v>
      </c>
      <c r="D282" s="495" t="s">
        <v>830</v>
      </c>
      <c r="E282" s="65" t="s">
        <v>818</v>
      </c>
      <c r="F282" s="8">
        <v>1991</v>
      </c>
      <c r="G282" s="529" t="s">
        <v>535</v>
      </c>
      <c r="H282" s="8" t="s">
        <v>542</v>
      </c>
      <c r="I282" s="8" t="s">
        <v>544</v>
      </c>
      <c r="J282" s="8"/>
      <c r="K282" s="8" t="s">
        <v>18</v>
      </c>
      <c r="L282" s="118"/>
      <c r="M282" s="118"/>
      <c r="N282" s="118"/>
      <c r="O282" s="118"/>
      <c r="P282" s="118"/>
      <c r="Q282" s="118"/>
    </row>
    <row r="283" spans="1:17" s="117" customFormat="1" ht="47.25">
      <c r="A283" s="456">
        <v>15</v>
      </c>
      <c r="B283" s="65" t="s">
        <v>831</v>
      </c>
      <c r="C283" s="459">
        <v>177526.45</v>
      </c>
      <c r="D283" s="495" t="s">
        <v>832</v>
      </c>
      <c r="E283" s="65" t="s">
        <v>818</v>
      </c>
      <c r="F283" s="8">
        <v>1991</v>
      </c>
      <c r="G283" s="529" t="s">
        <v>535</v>
      </c>
      <c r="H283" s="8" t="s">
        <v>542</v>
      </c>
      <c r="I283" s="8" t="s">
        <v>544</v>
      </c>
      <c r="J283" s="8"/>
      <c r="K283" s="8" t="s">
        <v>18</v>
      </c>
      <c r="L283" s="118"/>
      <c r="M283" s="118"/>
      <c r="N283" s="118"/>
      <c r="O283" s="118"/>
      <c r="P283" s="118"/>
      <c r="Q283" s="118"/>
    </row>
    <row r="284" spans="1:17" s="117" customFormat="1" ht="63">
      <c r="A284" s="456">
        <v>16</v>
      </c>
      <c r="B284" s="65" t="s">
        <v>833</v>
      </c>
      <c r="C284" s="459">
        <v>191500.33</v>
      </c>
      <c r="D284" s="495" t="s">
        <v>834</v>
      </c>
      <c r="E284" s="65" t="s">
        <v>818</v>
      </c>
      <c r="F284" s="8">
        <v>2004</v>
      </c>
      <c r="G284" s="529" t="s">
        <v>545</v>
      </c>
      <c r="H284" s="8"/>
      <c r="I284" s="8"/>
      <c r="J284" s="8"/>
      <c r="K284" s="8" t="s">
        <v>18</v>
      </c>
      <c r="L284" s="118"/>
      <c r="M284" s="118"/>
      <c r="N284" s="118"/>
      <c r="O284" s="118"/>
      <c r="P284" s="118"/>
      <c r="Q284" s="118"/>
    </row>
    <row r="285" spans="1:17" s="117" customFormat="1" ht="63">
      <c r="A285" s="456">
        <v>17</v>
      </c>
      <c r="B285" s="65" t="s">
        <v>835</v>
      </c>
      <c r="C285" s="459">
        <v>2082421.16</v>
      </c>
      <c r="D285" s="495" t="s">
        <v>834</v>
      </c>
      <c r="E285" s="65" t="s">
        <v>818</v>
      </c>
      <c r="F285" s="8">
        <v>2007</v>
      </c>
      <c r="G285" s="529" t="s">
        <v>546</v>
      </c>
      <c r="H285" s="8"/>
      <c r="I285" s="8" t="s">
        <v>547</v>
      </c>
      <c r="J285" s="8"/>
      <c r="K285" s="8" t="s">
        <v>18</v>
      </c>
      <c r="L285" s="118"/>
      <c r="M285" s="118"/>
      <c r="N285" s="118"/>
      <c r="O285" s="118"/>
      <c r="P285" s="118"/>
      <c r="Q285" s="118"/>
    </row>
    <row r="286" spans="1:17" s="117" customFormat="1" ht="31.5">
      <c r="A286" s="456">
        <v>18</v>
      </c>
      <c r="B286" s="65" t="s">
        <v>548</v>
      </c>
      <c r="C286" s="459">
        <v>88387.04</v>
      </c>
      <c r="D286" s="495" t="s">
        <v>549</v>
      </c>
      <c r="E286" s="65" t="s">
        <v>818</v>
      </c>
      <c r="F286" s="8">
        <v>2010</v>
      </c>
      <c r="G286" s="529" t="s">
        <v>550</v>
      </c>
      <c r="H286" s="8"/>
      <c r="I286" s="8" t="s">
        <v>550</v>
      </c>
      <c r="J286" s="8"/>
      <c r="K286" s="8" t="s">
        <v>18</v>
      </c>
      <c r="L286" s="118"/>
      <c r="M286" s="118"/>
      <c r="N286" s="118"/>
      <c r="O286" s="118"/>
      <c r="P286" s="118"/>
      <c r="Q286" s="118"/>
    </row>
    <row r="287" spans="1:17" s="117" customFormat="1" ht="63">
      <c r="A287" s="456">
        <v>19</v>
      </c>
      <c r="B287" s="65" t="s">
        <v>836</v>
      </c>
      <c r="C287" s="459">
        <v>347322.63</v>
      </c>
      <c r="D287" s="507" t="s">
        <v>837</v>
      </c>
      <c r="E287" s="65" t="s">
        <v>838</v>
      </c>
      <c r="F287" s="8">
        <v>1903</v>
      </c>
      <c r="G287" s="529" t="s">
        <v>551</v>
      </c>
      <c r="H287" s="8" t="s">
        <v>553</v>
      </c>
      <c r="I287" s="8" t="s">
        <v>552</v>
      </c>
      <c r="J287" s="8"/>
      <c r="K287" s="8" t="s">
        <v>18</v>
      </c>
      <c r="L287" s="118"/>
      <c r="M287" s="118"/>
      <c r="N287" s="118"/>
      <c r="O287" s="118"/>
      <c r="P287" s="118"/>
      <c r="Q287" s="118"/>
    </row>
    <row r="288" spans="1:17" s="117" customFormat="1" ht="31.5">
      <c r="A288" s="456">
        <v>20</v>
      </c>
      <c r="B288" s="65" t="s">
        <v>839</v>
      </c>
      <c r="C288" s="459">
        <v>20342.76</v>
      </c>
      <c r="D288" s="508" t="s">
        <v>840</v>
      </c>
      <c r="E288" s="65" t="s">
        <v>838</v>
      </c>
      <c r="F288" s="8">
        <v>1903</v>
      </c>
      <c r="G288" s="529" t="s">
        <v>551</v>
      </c>
      <c r="H288" s="8" t="s">
        <v>553</v>
      </c>
      <c r="I288" s="8" t="s">
        <v>552</v>
      </c>
      <c r="J288" s="8"/>
      <c r="K288" s="8" t="s">
        <v>18</v>
      </c>
      <c r="L288" s="118"/>
      <c r="M288" s="118"/>
      <c r="N288" s="118"/>
      <c r="O288" s="118"/>
      <c r="P288" s="118"/>
      <c r="Q288" s="118"/>
    </row>
    <row r="289" spans="1:17" s="117" customFormat="1" ht="47.25">
      <c r="A289" s="456">
        <v>21</v>
      </c>
      <c r="B289" s="65" t="s">
        <v>841</v>
      </c>
      <c r="C289" s="459">
        <v>5948.9</v>
      </c>
      <c r="D289" s="508" t="s">
        <v>842</v>
      </c>
      <c r="E289" s="65" t="s">
        <v>475</v>
      </c>
      <c r="F289" s="8"/>
      <c r="G289" s="529" t="s">
        <v>554</v>
      </c>
      <c r="H289" s="8"/>
      <c r="I289" s="8" t="s">
        <v>555</v>
      </c>
      <c r="J289" s="8"/>
      <c r="K289" s="8" t="s">
        <v>18</v>
      </c>
      <c r="L289" s="118"/>
      <c r="M289" s="118"/>
      <c r="N289" s="118"/>
      <c r="O289" s="118"/>
      <c r="P289" s="118"/>
      <c r="Q289" s="118"/>
    </row>
    <row r="290" spans="1:17" s="117" customFormat="1" ht="47.25">
      <c r="A290" s="456">
        <v>22</v>
      </c>
      <c r="B290" s="65" t="s">
        <v>843</v>
      </c>
      <c r="C290" s="459">
        <v>73270.64</v>
      </c>
      <c r="D290" s="508" t="s">
        <v>844</v>
      </c>
      <c r="E290" s="65" t="s">
        <v>838</v>
      </c>
      <c r="F290" s="8">
        <v>2003</v>
      </c>
      <c r="G290" s="529" t="s">
        <v>554</v>
      </c>
      <c r="H290" s="8"/>
      <c r="I290" s="8" t="s">
        <v>555</v>
      </c>
      <c r="J290" s="210"/>
      <c r="K290" s="8" t="s">
        <v>18</v>
      </c>
      <c r="L290" s="118"/>
      <c r="M290" s="118"/>
      <c r="N290" s="118"/>
      <c r="O290" s="118"/>
      <c r="Q290" s="118"/>
    </row>
    <row r="291" spans="1:17" s="117" customFormat="1" ht="47.25">
      <c r="A291" s="456">
        <v>23</v>
      </c>
      <c r="B291" s="65" t="s">
        <v>845</v>
      </c>
      <c r="C291" s="459">
        <v>122318</v>
      </c>
      <c r="D291" s="509" t="s">
        <v>844</v>
      </c>
      <c r="E291" s="65" t="s">
        <v>838</v>
      </c>
      <c r="F291" s="8">
        <v>2003</v>
      </c>
      <c r="G291" s="529" t="s">
        <v>554</v>
      </c>
      <c r="H291" s="8"/>
      <c r="I291" s="8" t="s">
        <v>555</v>
      </c>
      <c r="J291" s="8"/>
      <c r="K291" s="8" t="s">
        <v>18</v>
      </c>
      <c r="L291" s="118"/>
      <c r="M291" s="118"/>
      <c r="N291" s="118"/>
      <c r="O291" s="118"/>
      <c r="P291" s="118"/>
      <c r="Q291" s="118"/>
    </row>
    <row r="292" spans="1:17" s="117" customFormat="1" ht="78.75">
      <c r="A292" s="456">
        <v>24</v>
      </c>
      <c r="B292" s="65" t="s">
        <v>846</v>
      </c>
      <c r="C292" s="459">
        <v>1079257.25</v>
      </c>
      <c r="D292" s="509" t="s">
        <v>847</v>
      </c>
      <c r="E292" s="65" t="s">
        <v>838</v>
      </c>
      <c r="F292" s="8">
        <v>2000</v>
      </c>
      <c r="G292" s="529" t="s">
        <v>554</v>
      </c>
      <c r="H292" s="8"/>
      <c r="I292" s="8" t="s">
        <v>555</v>
      </c>
      <c r="J292" s="8"/>
      <c r="K292" s="8" t="s">
        <v>18</v>
      </c>
      <c r="L292" s="118"/>
      <c r="M292" s="118"/>
      <c r="N292" s="118"/>
      <c r="O292" s="118"/>
      <c r="P292" s="118"/>
      <c r="Q292" s="118"/>
    </row>
    <row r="293" spans="1:17" s="117" customFormat="1" ht="47.25">
      <c r="A293" s="456">
        <v>25</v>
      </c>
      <c r="B293" s="65" t="s">
        <v>848</v>
      </c>
      <c r="C293" s="459">
        <v>1132060</v>
      </c>
      <c r="D293" s="509" t="s">
        <v>849</v>
      </c>
      <c r="E293" s="65" t="s">
        <v>838</v>
      </c>
      <c r="F293" s="8">
        <v>2000</v>
      </c>
      <c r="G293" s="529"/>
      <c r="H293" s="8"/>
      <c r="I293" s="8"/>
      <c r="J293" s="8"/>
      <c r="K293" s="8" t="s">
        <v>18</v>
      </c>
      <c r="L293" s="118"/>
      <c r="M293" s="118"/>
      <c r="N293" s="118"/>
      <c r="O293" s="118"/>
      <c r="P293" s="118"/>
      <c r="Q293" s="118"/>
    </row>
    <row r="294" spans="1:17" s="117" customFormat="1" ht="24" customHeight="1">
      <c r="A294" s="456">
        <v>26</v>
      </c>
      <c r="B294" s="65" t="s">
        <v>850</v>
      </c>
      <c r="C294" s="459">
        <v>214970</v>
      </c>
      <c r="D294" s="510" t="s">
        <v>851</v>
      </c>
      <c r="E294" s="65" t="s">
        <v>838</v>
      </c>
      <c r="F294" s="8"/>
      <c r="G294" s="529"/>
      <c r="H294" s="8"/>
      <c r="I294" s="8"/>
      <c r="J294" s="8"/>
      <c r="K294" s="8"/>
      <c r="L294" s="118"/>
      <c r="M294" s="118"/>
      <c r="N294" s="118"/>
      <c r="O294" s="118"/>
      <c r="P294" s="118"/>
      <c r="Q294" s="118"/>
    </row>
    <row r="295" spans="1:17" s="117" customFormat="1" ht="24" customHeight="1">
      <c r="A295" s="456">
        <v>27</v>
      </c>
      <c r="B295" s="65" t="s">
        <v>557</v>
      </c>
      <c r="C295" s="459">
        <v>292471.73</v>
      </c>
      <c r="D295" s="510" t="s">
        <v>558</v>
      </c>
      <c r="E295" s="65" t="s">
        <v>559</v>
      </c>
      <c r="F295" s="8">
        <v>1991</v>
      </c>
      <c r="G295" s="534" t="s">
        <v>556</v>
      </c>
      <c r="H295" s="220" t="s">
        <v>536</v>
      </c>
      <c r="I295" s="220" t="s">
        <v>560</v>
      </c>
      <c r="J295" s="220"/>
      <c r="K295" s="220" t="s">
        <v>18</v>
      </c>
      <c r="L295" s="118"/>
      <c r="M295" s="118"/>
      <c r="N295" s="118"/>
      <c r="O295" s="118"/>
      <c r="P295" s="118"/>
      <c r="Q295" s="118"/>
    </row>
    <row r="296" spans="1:6" ht="15.75">
      <c r="A296" s="483"/>
      <c r="B296" s="458"/>
      <c r="C296" s="474"/>
      <c r="D296" s="472">
        <f>SUM(C270:C295)</f>
        <v>6856529.26</v>
      </c>
      <c r="E296" s="458"/>
      <c r="F296" s="210"/>
    </row>
    <row r="297" spans="2:3" ht="16.5" thickBot="1">
      <c r="B297" s="535" t="s">
        <v>1105</v>
      </c>
      <c r="C297" s="536">
        <f>SUM(D203:D296)</f>
        <v>100495193.47</v>
      </c>
    </row>
  </sheetData>
  <sheetProtection/>
  <mergeCells count="5">
    <mergeCell ref="D2:D3"/>
    <mergeCell ref="E2:E3"/>
    <mergeCell ref="A2:A3"/>
    <mergeCell ref="B2:B3"/>
    <mergeCell ref="C2:C3"/>
  </mergeCells>
  <printOptions/>
  <pageMargins left="0.7086614173228347" right="0.7086614173228347" top="0.5118110236220472" bottom="0.5118110236220472" header="0.15748031496062992" footer="0.1968503937007874"/>
  <pageSetup horizontalDpi="600" verticalDpi="600" orientation="landscape" paperSize="9" scale="55" r:id="rId2"/>
  <headerFooter>
    <oddHeader xml:space="preserve">&amp;LZałącznik nr 4
Wykaz wszystkich  budynków </oddHeader>
    <oddFooter>&amp;C&amp;P</oddFooter>
  </headerFooter>
  <rowBreaks count="7" manualBreakCount="7">
    <brk id="49" max="255" man="1"/>
    <brk id="197" max="10" man="1"/>
    <brk id="220" max="10" man="1"/>
    <brk id="240" max="10" man="1"/>
    <brk id="246" max="10" man="1"/>
    <brk id="251" max="255" man="1"/>
    <brk id="263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5" zoomScaleSheetLayoutView="75" zoomScalePageLayoutView="0" workbookViewId="0" topLeftCell="A25">
      <selection activeCell="M58" sqref="M58"/>
    </sheetView>
  </sheetViews>
  <sheetFormatPr defaultColWidth="9.140625" defaultRowHeight="15"/>
  <cols>
    <col min="1" max="1" width="15.28125" style="231" customWidth="1"/>
    <col min="2" max="2" width="12.7109375" style="231" customWidth="1"/>
    <col min="3" max="4" width="14.7109375" style="231" customWidth="1"/>
    <col min="5" max="5" width="17.00390625" style="231" customWidth="1"/>
    <col min="6" max="6" width="13.7109375" style="231" customWidth="1"/>
    <col min="7" max="8" width="14.8515625" style="231" customWidth="1"/>
    <col min="9" max="9" width="7.00390625" style="231" customWidth="1"/>
    <col min="10" max="10" width="14.8515625" style="231" customWidth="1"/>
    <col min="11" max="11" width="13.421875" style="231" customWidth="1"/>
    <col min="12" max="12" width="19.140625" style="231" customWidth="1"/>
    <col min="13" max="13" width="28.140625" style="231" customWidth="1"/>
    <col min="14" max="16384" width="9.140625" style="231" customWidth="1"/>
  </cols>
  <sheetData>
    <row r="1" spans="1:13" ht="15">
      <c r="A1" s="240" t="s">
        <v>492</v>
      </c>
      <c r="B1" s="739" t="s">
        <v>1576</v>
      </c>
      <c r="C1" s="740"/>
      <c r="D1" s="740"/>
      <c r="E1" s="740"/>
      <c r="F1" s="740"/>
      <c r="G1" s="741"/>
      <c r="H1" s="742" t="s">
        <v>1577</v>
      </c>
      <c r="I1" s="743"/>
      <c r="J1" s="743"/>
      <c r="K1" s="744"/>
      <c r="L1" s="241"/>
      <c r="M1" s="242"/>
    </row>
    <row r="2" spans="1:13" ht="30">
      <c r="A2" s="745" t="s">
        <v>1578</v>
      </c>
      <c r="B2" s="243" t="s">
        <v>1579</v>
      </c>
      <c r="C2" s="244" t="s">
        <v>1580</v>
      </c>
      <c r="D2" s="243" t="s">
        <v>1581</v>
      </c>
      <c r="E2" s="243" t="s">
        <v>1582</v>
      </c>
      <c r="F2" s="244" t="s">
        <v>1583</v>
      </c>
      <c r="G2" s="244" t="s">
        <v>1584</v>
      </c>
      <c r="H2" s="232" t="s">
        <v>1585</v>
      </c>
      <c r="I2" s="233" t="s">
        <v>1586</v>
      </c>
      <c r="J2" s="232" t="s">
        <v>1587</v>
      </c>
      <c r="K2" s="245" t="s">
        <v>1588</v>
      </c>
      <c r="L2" s="246" t="s">
        <v>1589</v>
      </c>
      <c r="M2" s="247" t="s">
        <v>493</v>
      </c>
    </row>
    <row r="3" spans="1:13" ht="15">
      <c r="A3" s="746"/>
      <c r="B3" s="248" t="s">
        <v>1590</v>
      </c>
      <c r="C3" s="249">
        <v>75</v>
      </c>
      <c r="D3" s="249" t="s">
        <v>1591</v>
      </c>
      <c r="E3" s="250" t="s">
        <v>1592</v>
      </c>
      <c r="F3" s="250">
        <v>11989.29</v>
      </c>
      <c r="G3" s="251">
        <f>F3*1.22</f>
        <v>14626.9338</v>
      </c>
      <c r="H3" s="252" t="s">
        <v>1593</v>
      </c>
      <c r="I3" s="253">
        <v>4</v>
      </c>
      <c r="J3" s="253">
        <v>1014.35</v>
      </c>
      <c r="K3" s="253">
        <f aca="true" t="shared" si="0" ref="K3:K13">I3*J3*1.22</f>
        <v>4950.028</v>
      </c>
      <c r="L3" s="254">
        <f aca="true" t="shared" si="1" ref="L3:L13">SUM(G3,K3)</f>
        <v>19576.9618</v>
      </c>
      <c r="M3" s="255"/>
    </row>
    <row r="4" spans="1:13" ht="15">
      <c r="A4" s="746"/>
      <c r="B4" s="248" t="s">
        <v>1590</v>
      </c>
      <c r="C4" s="249">
        <v>75</v>
      </c>
      <c r="D4" s="249" t="s">
        <v>1591</v>
      </c>
      <c r="E4" s="250" t="s">
        <v>1594</v>
      </c>
      <c r="F4" s="250">
        <v>11989.29</v>
      </c>
      <c r="G4" s="251">
        <f aca="true" t="shared" si="2" ref="G4:G13">F4*1.22</f>
        <v>14626.9338</v>
      </c>
      <c r="H4" s="252" t="s">
        <v>1593</v>
      </c>
      <c r="I4" s="253">
        <v>4</v>
      </c>
      <c r="J4" s="253">
        <v>1014.35</v>
      </c>
      <c r="K4" s="253">
        <f t="shared" si="0"/>
        <v>4950.028</v>
      </c>
      <c r="L4" s="254">
        <f t="shared" si="1"/>
        <v>19576.9618</v>
      </c>
      <c r="M4" s="748" t="s">
        <v>1446</v>
      </c>
    </row>
    <row r="5" spans="1:13" ht="15">
      <c r="A5" s="746"/>
      <c r="B5" s="248" t="s">
        <v>1590</v>
      </c>
      <c r="C5" s="249">
        <v>75</v>
      </c>
      <c r="D5" s="249" t="s">
        <v>1591</v>
      </c>
      <c r="E5" s="250" t="s">
        <v>1595</v>
      </c>
      <c r="F5" s="250">
        <v>11989.29</v>
      </c>
      <c r="G5" s="251">
        <f t="shared" si="2"/>
        <v>14626.9338</v>
      </c>
      <c r="H5" s="252" t="s">
        <v>1593</v>
      </c>
      <c r="I5" s="253">
        <v>4</v>
      </c>
      <c r="J5" s="253">
        <v>1014.35</v>
      </c>
      <c r="K5" s="253">
        <f t="shared" si="0"/>
        <v>4950.028</v>
      </c>
      <c r="L5" s="254">
        <f t="shared" si="1"/>
        <v>19576.9618</v>
      </c>
      <c r="M5" s="749"/>
    </row>
    <row r="6" spans="1:13" ht="15">
      <c r="A6" s="746"/>
      <c r="B6" s="248" t="s">
        <v>1590</v>
      </c>
      <c r="C6" s="249">
        <v>90</v>
      </c>
      <c r="D6" s="249" t="s">
        <v>1591</v>
      </c>
      <c r="E6" s="250" t="s">
        <v>1596</v>
      </c>
      <c r="F6" s="250">
        <v>11989.29</v>
      </c>
      <c r="G6" s="251">
        <f t="shared" si="2"/>
        <v>14626.9338</v>
      </c>
      <c r="H6" s="252" t="s">
        <v>1597</v>
      </c>
      <c r="I6" s="253">
        <v>2</v>
      </c>
      <c r="J6" s="253">
        <v>1393.44</v>
      </c>
      <c r="K6" s="253">
        <f t="shared" si="0"/>
        <v>3399.9936000000002</v>
      </c>
      <c r="L6" s="254">
        <f t="shared" si="1"/>
        <v>18026.9274</v>
      </c>
      <c r="M6" s="749"/>
    </row>
    <row r="7" spans="1:13" ht="15">
      <c r="A7" s="746"/>
      <c r="B7" s="248" t="s">
        <v>1590</v>
      </c>
      <c r="C7" s="249">
        <v>90</v>
      </c>
      <c r="D7" s="249" t="s">
        <v>1591</v>
      </c>
      <c r="E7" s="250" t="s">
        <v>1598</v>
      </c>
      <c r="F7" s="250">
        <v>11989.29</v>
      </c>
      <c r="G7" s="251">
        <f t="shared" si="2"/>
        <v>14626.9338</v>
      </c>
      <c r="H7" s="252" t="s">
        <v>1597</v>
      </c>
      <c r="I7" s="253">
        <v>2</v>
      </c>
      <c r="J7" s="253">
        <v>1393.44</v>
      </c>
      <c r="K7" s="253">
        <f t="shared" si="0"/>
        <v>3399.9936000000002</v>
      </c>
      <c r="L7" s="254">
        <f t="shared" si="1"/>
        <v>18026.9274</v>
      </c>
      <c r="M7" s="749"/>
    </row>
    <row r="8" spans="1:13" ht="30">
      <c r="A8" s="746"/>
      <c r="B8" s="248" t="s">
        <v>1599</v>
      </c>
      <c r="C8" s="249">
        <v>75</v>
      </c>
      <c r="D8" s="249" t="s">
        <v>1591</v>
      </c>
      <c r="E8" s="250" t="s">
        <v>1600</v>
      </c>
      <c r="F8" s="250">
        <v>17228.84</v>
      </c>
      <c r="G8" s="251">
        <f t="shared" si="2"/>
        <v>21019.1848</v>
      </c>
      <c r="H8" s="252" t="s">
        <v>1601</v>
      </c>
      <c r="I8" s="253">
        <v>4</v>
      </c>
      <c r="J8" s="253">
        <v>696.72</v>
      </c>
      <c r="K8" s="253">
        <f t="shared" si="0"/>
        <v>3399.9936000000002</v>
      </c>
      <c r="L8" s="254">
        <f t="shared" si="1"/>
        <v>24419.1784</v>
      </c>
      <c r="M8" s="749"/>
    </row>
    <row r="9" spans="1:13" ht="30">
      <c r="A9" s="746"/>
      <c r="B9" s="248" t="s">
        <v>1599</v>
      </c>
      <c r="C9" s="249">
        <v>75</v>
      </c>
      <c r="D9" s="249" t="s">
        <v>1591</v>
      </c>
      <c r="E9" s="250" t="s">
        <v>1602</v>
      </c>
      <c r="F9" s="250">
        <v>17228.84</v>
      </c>
      <c r="G9" s="251">
        <f t="shared" si="2"/>
        <v>21019.1848</v>
      </c>
      <c r="H9" s="252" t="s">
        <v>1601</v>
      </c>
      <c r="I9" s="253">
        <v>4</v>
      </c>
      <c r="J9" s="253">
        <v>696.72</v>
      </c>
      <c r="K9" s="253">
        <f t="shared" si="0"/>
        <v>3399.9936000000002</v>
      </c>
      <c r="L9" s="254">
        <f t="shared" si="1"/>
        <v>24419.1784</v>
      </c>
      <c r="M9" s="749"/>
    </row>
    <row r="10" spans="1:13" ht="30">
      <c r="A10" s="746"/>
      <c r="B10" s="248" t="s">
        <v>1599</v>
      </c>
      <c r="C10" s="249">
        <v>90</v>
      </c>
      <c r="D10" s="249" t="s">
        <v>1591</v>
      </c>
      <c r="E10" s="250" t="s">
        <v>1603</v>
      </c>
      <c r="F10" s="250">
        <v>17228.84</v>
      </c>
      <c r="G10" s="251">
        <f t="shared" si="2"/>
        <v>21019.1848</v>
      </c>
      <c r="H10" s="252" t="s">
        <v>1601</v>
      </c>
      <c r="I10" s="253">
        <v>4</v>
      </c>
      <c r="J10" s="253">
        <v>696.72</v>
      </c>
      <c r="K10" s="253">
        <f t="shared" si="0"/>
        <v>3399.9936000000002</v>
      </c>
      <c r="L10" s="254">
        <f t="shared" si="1"/>
        <v>24419.1784</v>
      </c>
      <c r="M10" s="749"/>
    </row>
    <row r="11" spans="1:13" ht="30">
      <c r="A11" s="746"/>
      <c r="B11" s="248" t="s">
        <v>1599</v>
      </c>
      <c r="C11" s="249">
        <v>90</v>
      </c>
      <c r="D11" s="249" t="s">
        <v>1591</v>
      </c>
      <c r="E11" s="250" t="s">
        <v>1604</v>
      </c>
      <c r="F11" s="250">
        <v>17228.84</v>
      </c>
      <c r="G11" s="251">
        <f t="shared" si="2"/>
        <v>21019.1848</v>
      </c>
      <c r="H11" s="252" t="s">
        <v>1601</v>
      </c>
      <c r="I11" s="253">
        <v>4</v>
      </c>
      <c r="J11" s="253">
        <v>696.72</v>
      </c>
      <c r="K11" s="253">
        <f t="shared" si="0"/>
        <v>3399.9936000000002</v>
      </c>
      <c r="L11" s="254">
        <f t="shared" si="1"/>
        <v>24419.1784</v>
      </c>
      <c r="M11" s="749"/>
    </row>
    <row r="12" spans="1:13" ht="30">
      <c r="A12" s="746"/>
      <c r="B12" s="248" t="s">
        <v>1605</v>
      </c>
      <c r="C12" s="249">
        <v>75</v>
      </c>
      <c r="D12" s="249" t="s">
        <v>1591</v>
      </c>
      <c r="E12" s="250" t="s">
        <v>1606</v>
      </c>
      <c r="F12" s="250">
        <v>30302.61</v>
      </c>
      <c r="G12" s="251">
        <f t="shared" si="2"/>
        <v>36969.1842</v>
      </c>
      <c r="H12" s="252" t="s">
        <v>1601</v>
      </c>
      <c r="I12" s="253">
        <v>8</v>
      </c>
      <c r="J12" s="253">
        <v>696.72</v>
      </c>
      <c r="K12" s="253">
        <f t="shared" si="0"/>
        <v>6799.9872000000005</v>
      </c>
      <c r="L12" s="254">
        <f t="shared" si="1"/>
        <v>43769.17140000001</v>
      </c>
      <c r="M12" s="749"/>
    </row>
    <row r="13" spans="1:13" ht="30">
      <c r="A13" s="747"/>
      <c r="B13" s="248" t="s">
        <v>1605</v>
      </c>
      <c r="C13" s="249">
        <v>90</v>
      </c>
      <c r="D13" s="249" t="s">
        <v>1591</v>
      </c>
      <c r="E13" s="243" t="s">
        <v>1607</v>
      </c>
      <c r="F13" s="250">
        <v>30302.61</v>
      </c>
      <c r="G13" s="251">
        <f t="shared" si="2"/>
        <v>36969.1842</v>
      </c>
      <c r="H13" s="252" t="s">
        <v>1601</v>
      </c>
      <c r="I13" s="234">
        <v>8</v>
      </c>
      <c r="J13" s="253">
        <v>696.72</v>
      </c>
      <c r="K13" s="253">
        <f t="shared" si="0"/>
        <v>6799.9872000000005</v>
      </c>
      <c r="L13" s="254">
        <f t="shared" si="1"/>
        <v>43769.17140000001</v>
      </c>
      <c r="M13" s="749"/>
    </row>
    <row r="14" spans="1:13" ht="15">
      <c r="A14" s="240"/>
      <c r="B14" s="256">
        <v>21</v>
      </c>
      <c r="C14" s="251"/>
      <c r="D14" s="257"/>
      <c r="E14" s="251"/>
      <c r="F14" s="253"/>
      <c r="G14" s="235"/>
      <c r="H14" s="235"/>
      <c r="I14" s="235"/>
      <c r="J14" s="235"/>
      <c r="K14" s="235"/>
      <c r="L14" s="258"/>
      <c r="M14" s="749"/>
    </row>
    <row r="15" spans="1:13" ht="15">
      <c r="A15" s="240"/>
      <c r="B15" s="751" t="s">
        <v>1576</v>
      </c>
      <c r="C15" s="752"/>
      <c r="D15" s="752"/>
      <c r="E15" s="752"/>
      <c r="F15" s="752"/>
      <c r="G15" s="753"/>
      <c r="H15" s="757" t="s">
        <v>1608</v>
      </c>
      <c r="I15" s="758"/>
      <c r="J15" s="758"/>
      <c r="K15" s="759"/>
      <c r="L15" s="258"/>
      <c r="M15" s="749"/>
    </row>
    <row r="16" spans="1:13" ht="30">
      <c r="A16" s="240"/>
      <c r="B16" s="754"/>
      <c r="C16" s="755"/>
      <c r="D16" s="755"/>
      <c r="E16" s="755"/>
      <c r="F16" s="755"/>
      <c r="G16" s="756"/>
      <c r="H16" s="236" t="s">
        <v>1609</v>
      </c>
      <c r="I16" s="237" t="s">
        <v>1610</v>
      </c>
      <c r="J16" s="238"/>
      <c r="K16" s="238"/>
      <c r="L16" s="258"/>
      <c r="M16" s="749"/>
    </row>
    <row r="17" spans="1:13" ht="45">
      <c r="A17" s="760" t="s">
        <v>1611</v>
      </c>
      <c r="B17" s="259" t="s">
        <v>1612</v>
      </c>
      <c r="C17" s="251"/>
      <c r="D17" s="260" t="s">
        <v>1613</v>
      </c>
      <c r="E17" s="251" t="s">
        <v>1614</v>
      </c>
      <c r="F17" s="261">
        <v>14851</v>
      </c>
      <c r="G17" s="232">
        <f>F17*1.22</f>
        <v>18118.22</v>
      </c>
      <c r="H17" s="232" t="s">
        <v>1615</v>
      </c>
      <c r="I17" s="232" t="s">
        <v>1616</v>
      </c>
      <c r="J17" s="262">
        <v>15456.22</v>
      </c>
      <c r="K17" s="232">
        <f>J17*1.22</f>
        <v>18856.5884</v>
      </c>
      <c r="L17" s="263">
        <f>SUM(K17,G17)</f>
        <v>36974.8084</v>
      </c>
      <c r="M17" s="749"/>
    </row>
    <row r="18" spans="1:13" ht="45">
      <c r="A18" s="761"/>
      <c r="B18" s="259" t="s">
        <v>1612</v>
      </c>
      <c r="C18" s="251"/>
      <c r="D18" s="260" t="s">
        <v>1613</v>
      </c>
      <c r="E18" s="251" t="s">
        <v>1617</v>
      </c>
      <c r="F18" s="261">
        <v>14851</v>
      </c>
      <c r="G18" s="232">
        <f>F18*1.22</f>
        <v>18118.22</v>
      </c>
      <c r="H18" s="232" t="s">
        <v>1615</v>
      </c>
      <c r="I18" s="232" t="s">
        <v>1618</v>
      </c>
      <c r="J18" s="262">
        <v>15456.23</v>
      </c>
      <c r="K18" s="232">
        <f>J18*1.22</f>
        <v>18856.600599999998</v>
      </c>
      <c r="L18" s="263">
        <f>SUM(K18,G18)</f>
        <v>36974.8206</v>
      </c>
      <c r="M18" s="750"/>
    </row>
    <row r="19" spans="1:13" ht="15">
      <c r="A19" s="241"/>
      <c r="B19" s="241"/>
      <c r="C19" s="241"/>
      <c r="D19" s="241"/>
      <c r="E19" s="241"/>
      <c r="F19" s="241"/>
      <c r="G19" s="264"/>
      <c r="H19" s="264"/>
      <c r="I19" s="264"/>
      <c r="J19" s="264"/>
      <c r="K19" s="264"/>
      <c r="L19" s="265">
        <f>SUM(L3:L18)</f>
        <v>353949.42559999996</v>
      </c>
      <c r="M19" s="241"/>
    </row>
    <row r="20" spans="1:13" ht="15">
      <c r="A20" s="241"/>
      <c r="B20" s="241"/>
      <c r="C20" s="241"/>
      <c r="D20" s="241"/>
      <c r="E20" s="241"/>
      <c r="F20" s="241"/>
      <c r="G20" s="264"/>
      <c r="H20" s="264"/>
      <c r="I20" s="264"/>
      <c r="J20" s="264"/>
      <c r="K20" s="264"/>
      <c r="L20" s="241"/>
      <c r="M20" s="241"/>
    </row>
    <row r="21" spans="1:13" ht="375">
      <c r="A21" s="266" t="s">
        <v>1619</v>
      </c>
      <c r="B21" s="244" t="s">
        <v>1620</v>
      </c>
      <c r="C21" s="244" t="s">
        <v>220</v>
      </c>
      <c r="D21" s="244" t="s">
        <v>1621</v>
      </c>
      <c r="E21" s="244" t="s">
        <v>1622</v>
      </c>
      <c r="F21" s="243"/>
      <c r="G21" s="243"/>
      <c r="H21" s="244" t="s">
        <v>1623</v>
      </c>
      <c r="I21" s="267"/>
      <c r="J21" s="267"/>
      <c r="K21" s="267"/>
      <c r="L21" s="268">
        <v>384763</v>
      </c>
      <c r="M21" s="239" t="s">
        <v>1624</v>
      </c>
    </row>
    <row r="24" spans="1:13" ht="330">
      <c r="A24" s="454" t="s">
        <v>1445</v>
      </c>
      <c r="B24" s="274" t="s">
        <v>218</v>
      </c>
      <c r="C24" s="271" t="s">
        <v>208</v>
      </c>
      <c r="E24" s="270" t="s">
        <v>209</v>
      </c>
      <c r="F24" s="269"/>
      <c r="G24" s="270"/>
      <c r="H24" s="276"/>
      <c r="I24" s="276"/>
      <c r="J24" s="276"/>
      <c r="K24" s="269"/>
      <c r="L24" s="272">
        <v>20000</v>
      </c>
      <c r="M24" s="277" t="s">
        <v>221</v>
      </c>
    </row>
    <row r="25" spans="1:13" ht="15">
      <c r="A25" s="270" t="s">
        <v>206</v>
      </c>
      <c r="B25" s="269"/>
      <c r="C25" s="271" t="s">
        <v>207</v>
      </c>
      <c r="E25" s="270" t="s">
        <v>210</v>
      </c>
      <c r="F25" s="269"/>
      <c r="H25" s="275" t="s">
        <v>217</v>
      </c>
      <c r="L25" s="272">
        <v>35000</v>
      </c>
      <c r="M25" s="278"/>
    </row>
    <row r="26" spans="1:13" ht="15">
      <c r="A26" s="455" t="s">
        <v>211</v>
      </c>
      <c r="B26" s="274" t="s">
        <v>219</v>
      </c>
      <c r="C26" s="271" t="s">
        <v>213</v>
      </c>
      <c r="E26" s="270" t="s">
        <v>212</v>
      </c>
      <c r="F26" s="269"/>
      <c r="L26" s="272">
        <v>12500</v>
      </c>
      <c r="M26" s="278"/>
    </row>
    <row r="27" spans="1:13" ht="15">
      <c r="A27" s="270" t="s">
        <v>214</v>
      </c>
      <c r="B27" s="269"/>
      <c r="C27" s="271" t="s">
        <v>213</v>
      </c>
      <c r="E27" s="270" t="s">
        <v>215</v>
      </c>
      <c r="F27" s="269"/>
      <c r="H27" s="271" t="s">
        <v>216</v>
      </c>
      <c r="L27" s="272">
        <v>12500</v>
      </c>
      <c r="M27" s="278"/>
    </row>
    <row r="28" spans="12:13" ht="15">
      <c r="L28" s="273">
        <f>SUM(L24:L27)</f>
        <v>80000</v>
      </c>
      <c r="M28" s="275"/>
    </row>
  </sheetData>
  <sheetProtection/>
  <mergeCells count="7">
    <mergeCell ref="B1:G1"/>
    <mergeCell ref="H1:K1"/>
    <mergeCell ref="A2:A13"/>
    <mergeCell ref="M4:M18"/>
    <mergeCell ref="B15:G16"/>
    <mergeCell ref="H15:K15"/>
    <mergeCell ref="A17:A18"/>
  </mergeCells>
  <printOptions/>
  <pageMargins left="0.15748031496062992" right="0.15748031496062992" top="0.7480314960629921" bottom="0.2755905511811024" header="0.31496062992125984" footer="0.31496062992125984"/>
  <pageSetup horizontalDpi="600" verticalDpi="600" orientation="landscape" paperSize="9" scale="67" r:id="rId1"/>
  <headerFooter>
    <oddHeader>&amp;LZałacznik nr 12 
wykaz jednostek pływających</oddHeader>
  </headerFooter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3"/>
  <sheetViews>
    <sheetView view="pageBreakPreview" zoomScaleSheetLayoutView="100" zoomScalePageLayoutView="0" workbookViewId="0" topLeftCell="A606">
      <selection activeCell="E459" sqref="E459"/>
    </sheetView>
  </sheetViews>
  <sheetFormatPr defaultColWidth="9.140625" defaultRowHeight="15"/>
  <cols>
    <col min="1" max="1" width="8.140625" style="218" customWidth="1"/>
    <col min="2" max="2" width="41.7109375" style="161" customWidth="1"/>
    <col min="3" max="3" width="15.7109375" style="161" customWidth="1"/>
    <col min="4" max="4" width="16.57421875" style="190" customWidth="1"/>
    <col min="5" max="5" width="13.28125" style="178" customWidth="1"/>
    <col min="6" max="6" width="14.140625" style="178" customWidth="1"/>
    <col min="7" max="16384" width="9.140625" style="4" customWidth="1"/>
  </cols>
  <sheetData>
    <row r="1" ht="15.75">
      <c r="B1" s="161" t="s">
        <v>855</v>
      </c>
    </row>
    <row r="2" ht="15.75">
      <c r="B2" s="30" t="s">
        <v>1073</v>
      </c>
    </row>
    <row r="3" spans="1:6" ht="78.75">
      <c r="A3" s="21" t="s">
        <v>316</v>
      </c>
      <c r="B3" s="21" t="s">
        <v>852</v>
      </c>
      <c r="C3" s="21" t="s">
        <v>853</v>
      </c>
      <c r="D3" s="3" t="s">
        <v>854</v>
      </c>
      <c r="E3" s="279" t="s">
        <v>1083</v>
      </c>
      <c r="F3" s="279" t="s">
        <v>1082</v>
      </c>
    </row>
    <row r="4" spans="1:4" s="161" customFormat="1" ht="15.75">
      <c r="A4" s="33">
        <v>1</v>
      </c>
      <c r="B4" s="176" t="s">
        <v>1733</v>
      </c>
      <c r="C4" s="146" t="s">
        <v>1777</v>
      </c>
      <c r="D4" s="177">
        <v>18788</v>
      </c>
    </row>
    <row r="5" spans="1:6" s="161" customFormat="1" ht="15.75">
      <c r="A5" s="33">
        <v>2</v>
      </c>
      <c r="B5" s="38" t="s">
        <v>1734</v>
      </c>
      <c r="C5" s="136" t="s">
        <v>1778</v>
      </c>
      <c r="D5" s="40">
        <v>1842.2</v>
      </c>
      <c r="E5" s="178"/>
      <c r="F5" s="178"/>
    </row>
    <row r="6" spans="1:6" s="161" customFormat="1" ht="15.75">
      <c r="A6" s="33">
        <v>3</v>
      </c>
      <c r="B6" s="38" t="s">
        <v>1734</v>
      </c>
      <c r="C6" s="136" t="s">
        <v>1778</v>
      </c>
      <c r="D6" s="40">
        <v>1842.2</v>
      </c>
      <c r="E6" s="178"/>
      <c r="F6" s="178"/>
    </row>
    <row r="7" spans="1:6" s="161" customFormat="1" ht="15.75">
      <c r="A7" s="33">
        <v>4</v>
      </c>
      <c r="B7" s="38" t="s">
        <v>1734</v>
      </c>
      <c r="C7" s="136" t="s">
        <v>1778</v>
      </c>
      <c r="D7" s="40">
        <v>1842.2</v>
      </c>
      <c r="E7" s="178"/>
      <c r="F7" s="178"/>
    </row>
    <row r="8" spans="1:6" s="161" customFormat="1" ht="15.75">
      <c r="A8" s="33">
        <v>5</v>
      </c>
      <c r="B8" s="38" t="s">
        <v>1735</v>
      </c>
      <c r="C8" s="136" t="s">
        <v>1778</v>
      </c>
      <c r="D8" s="40">
        <v>1622.6</v>
      </c>
      <c r="E8" s="178"/>
      <c r="F8" s="178"/>
    </row>
    <row r="9" spans="1:6" s="161" customFormat="1" ht="15.75">
      <c r="A9" s="33">
        <v>6</v>
      </c>
      <c r="B9" s="38" t="s">
        <v>1735</v>
      </c>
      <c r="C9" s="136" t="s">
        <v>1778</v>
      </c>
      <c r="D9" s="40">
        <v>1622.6</v>
      </c>
      <c r="E9" s="178"/>
      <c r="F9" s="178"/>
    </row>
    <row r="10" spans="1:6" s="161" customFormat="1" ht="15.75">
      <c r="A10" s="33">
        <v>7</v>
      </c>
      <c r="B10" s="38" t="s">
        <v>1735</v>
      </c>
      <c r="C10" s="136" t="s">
        <v>1778</v>
      </c>
      <c r="D10" s="40">
        <v>1622.6</v>
      </c>
      <c r="E10" s="178"/>
      <c r="F10" s="178"/>
    </row>
    <row r="11" spans="1:6" s="161" customFormat="1" ht="15.75">
      <c r="A11" s="33">
        <v>8</v>
      </c>
      <c r="B11" s="38" t="s">
        <v>1735</v>
      </c>
      <c r="C11" s="136" t="s">
        <v>1778</v>
      </c>
      <c r="D11" s="40">
        <v>1622.6</v>
      </c>
      <c r="E11" s="178"/>
      <c r="F11" s="178"/>
    </row>
    <row r="12" spans="1:6" s="161" customFormat="1" ht="15.75">
      <c r="A12" s="33">
        <v>9</v>
      </c>
      <c r="B12" s="38" t="s">
        <v>1735</v>
      </c>
      <c r="C12" s="136" t="s">
        <v>1778</v>
      </c>
      <c r="D12" s="40">
        <v>1622.6</v>
      </c>
      <c r="E12" s="178"/>
      <c r="F12" s="178"/>
    </row>
    <row r="13" spans="1:6" s="161" customFormat="1" ht="15.75">
      <c r="A13" s="33">
        <v>10</v>
      </c>
      <c r="B13" s="38" t="s">
        <v>1735</v>
      </c>
      <c r="C13" s="136" t="s">
        <v>1778</v>
      </c>
      <c r="D13" s="40">
        <v>1622.6</v>
      </c>
      <c r="E13" s="178"/>
      <c r="F13" s="178"/>
    </row>
    <row r="14" spans="1:6" s="161" customFormat="1" ht="15.75">
      <c r="A14" s="33">
        <v>11</v>
      </c>
      <c r="B14" s="38" t="s">
        <v>1735</v>
      </c>
      <c r="C14" s="136" t="s">
        <v>1778</v>
      </c>
      <c r="D14" s="40">
        <v>1622.6</v>
      </c>
      <c r="E14" s="178"/>
      <c r="F14" s="178"/>
    </row>
    <row r="15" spans="1:6" s="161" customFormat="1" ht="15.75">
      <c r="A15" s="33">
        <v>12</v>
      </c>
      <c r="B15" s="38" t="s">
        <v>1735</v>
      </c>
      <c r="C15" s="136" t="s">
        <v>1778</v>
      </c>
      <c r="D15" s="40">
        <v>1622.6</v>
      </c>
      <c r="E15" s="178"/>
      <c r="F15" s="178"/>
    </row>
    <row r="16" spans="1:6" s="161" customFormat="1" ht="15.75">
      <c r="A16" s="33">
        <v>13</v>
      </c>
      <c r="B16" s="38" t="s">
        <v>1735</v>
      </c>
      <c r="C16" s="136" t="s">
        <v>1778</v>
      </c>
      <c r="D16" s="40">
        <v>1622.6</v>
      </c>
      <c r="E16" s="178"/>
      <c r="F16" s="178"/>
    </row>
    <row r="17" spans="1:6" s="161" customFormat="1" ht="15.75">
      <c r="A17" s="33">
        <v>14</v>
      </c>
      <c r="B17" s="38" t="s">
        <v>1735</v>
      </c>
      <c r="C17" s="136" t="s">
        <v>1778</v>
      </c>
      <c r="D17" s="40">
        <v>1622.6</v>
      </c>
      <c r="E17" s="178"/>
      <c r="F17" s="178"/>
    </row>
    <row r="18" spans="1:6" s="161" customFormat="1" ht="15.75">
      <c r="A18" s="33">
        <v>15</v>
      </c>
      <c r="B18" s="38" t="s">
        <v>1735</v>
      </c>
      <c r="C18" s="136" t="s">
        <v>1778</v>
      </c>
      <c r="D18" s="40">
        <v>1622.6</v>
      </c>
      <c r="E18" s="178"/>
      <c r="F18" s="178"/>
    </row>
    <row r="19" spans="1:6" s="161" customFormat="1" ht="15.75">
      <c r="A19" s="33">
        <v>16</v>
      </c>
      <c r="B19" s="38" t="s">
        <v>1735</v>
      </c>
      <c r="C19" s="136" t="s">
        <v>1778</v>
      </c>
      <c r="D19" s="40">
        <v>1622.6</v>
      </c>
      <c r="E19" s="178"/>
      <c r="F19" s="178"/>
    </row>
    <row r="20" spans="1:6" s="161" customFormat="1" ht="15.75">
      <c r="A20" s="33">
        <v>17</v>
      </c>
      <c r="B20" s="38" t="s">
        <v>1736</v>
      </c>
      <c r="C20" s="136" t="s">
        <v>1778</v>
      </c>
      <c r="D20" s="40">
        <v>646.6</v>
      </c>
      <c r="E20" s="178"/>
      <c r="F20" s="178"/>
    </row>
    <row r="21" spans="1:6" s="161" customFormat="1" ht="15.75">
      <c r="A21" s="33">
        <v>18</v>
      </c>
      <c r="B21" s="38" t="s">
        <v>1736</v>
      </c>
      <c r="C21" s="136" t="s">
        <v>1778</v>
      </c>
      <c r="D21" s="40">
        <v>646.6</v>
      </c>
      <c r="E21" s="178"/>
      <c r="F21" s="178"/>
    </row>
    <row r="22" spans="1:6" s="161" customFormat="1" ht="15.75">
      <c r="A22" s="33">
        <v>19</v>
      </c>
      <c r="B22" s="38" t="s">
        <v>1736</v>
      </c>
      <c r="C22" s="136" t="s">
        <v>1778</v>
      </c>
      <c r="D22" s="40">
        <v>646.6</v>
      </c>
      <c r="E22" s="178"/>
      <c r="F22" s="178"/>
    </row>
    <row r="23" spans="1:6" s="161" customFormat="1" ht="15.75">
      <c r="A23" s="33">
        <v>20</v>
      </c>
      <c r="B23" s="38" t="s">
        <v>1736</v>
      </c>
      <c r="C23" s="136" t="s">
        <v>1778</v>
      </c>
      <c r="D23" s="40">
        <v>646.6</v>
      </c>
      <c r="E23" s="178"/>
      <c r="F23" s="178"/>
    </row>
    <row r="24" spans="1:6" s="161" customFormat="1" ht="15.75">
      <c r="A24" s="33">
        <v>21</v>
      </c>
      <c r="B24" s="38" t="s">
        <v>1736</v>
      </c>
      <c r="C24" s="136" t="s">
        <v>1778</v>
      </c>
      <c r="D24" s="40">
        <v>646.6</v>
      </c>
      <c r="E24"/>
      <c r="F24" s="178"/>
    </row>
    <row r="25" spans="1:6" s="161" customFormat="1" ht="15.75">
      <c r="A25" s="159">
        <v>22</v>
      </c>
      <c r="B25" s="38" t="s">
        <v>1736</v>
      </c>
      <c r="C25" s="136" t="s">
        <v>1778</v>
      </c>
      <c r="D25" s="40">
        <v>646.6</v>
      </c>
      <c r="E25" s="178"/>
      <c r="F25" s="178"/>
    </row>
    <row r="26" spans="1:6" s="161" customFormat="1" ht="18" customHeight="1">
      <c r="A26" s="35">
        <v>23</v>
      </c>
      <c r="B26" s="38" t="s">
        <v>1736</v>
      </c>
      <c r="C26" s="136" t="s">
        <v>1778</v>
      </c>
      <c r="D26" s="40">
        <v>646.6</v>
      </c>
      <c r="E26" s="178"/>
      <c r="F26" s="178"/>
    </row>
    <row r="27" spans="1:6" s="161" customFormat="1" ht="18" customHeight="1">
      <c r="A27" s="33">
        <v>24</v>
      </c>
      <c r="B27" s="38" t="s">
        <v>1736</v>
      </c>
      <c r="C27" s="136" t="s">
        <v>1778</v>
      </c>
      <c r="D27" s="40">
        <v>646.6</v>
      </c>
      <c r="E27" s="178"/>
      <c r="F27" s="178"/>
    </row>
    <row r="28" spans="1:6" s="161" customFormat="1" ht="18" customHeight="1">
      <c r="A28" s="33">
        <v>25</v>
      </c>
      <c r="B28" s="38" t="s">
        <v>1736</v>
      </c>
      <c r="C28" s="136" t="s">
        <v>1778</v>
      </c>
      <c r="D28" s="40">
        <v>646.6</v>
      </c>
      <c r="E28" s="178"/>
      <c r="F28" s="178"/>
    </row>
    <row r="29" spans="1:6" s="161" customFormat="1" ht="18" customHeight="1">
      <c r="A29" s="35">
        <v>26</v>
      </c>
      <c r="B29" s="38" t="s">
        <v>1736</v>
      </c>
      <c r="C29" s="136" t="s">
        <v>1778</v>
      </c>
      <c r="D29" s="40">
        <v>646.6</v>
      </c>
      <c r="E29" s="178"/>
      <c r="F29" s="178"/>
    </row>
    <row r="30" spans="1:6" s="161" customFormat="1" ht="18" customHeight="1">
      <c r="A30" s="33">
        <v>27</v>
      </c>
      <c r="B30" s="38" t="s">
        <v>1736</v>
      </c>
      <c r="C30" s="136" t="s">
        <v>1778</v>
      </c>
      <c r="D30" s="40">
        <v>646.6</v>
      </c>
      <c r="E30" s="178"/>
      <c r="F30" s="178"/>
    </row>
    <row r="31" spans="1:6" s="161" customFormat="1" ht="18" customHeight="1">
      <c r="A31" s="33">
        <v>28</v>
      </c>
      <c r="B31" s="38" t="s">
        <v>1736</v>
      </c>
      <c r="C31" s="136" t="s">
        <v>1778</v>
      </c>
      <c r="D31" s="40">
        <v>646.6</v>
      </c>
      <c r="E31" s="178"/>
      <c r="F31" s="178"/>
    </row>
    <row r="32" spans="1:6" s="161" customFormat="1" ht="18" customHeight="1">
      <c r="A32" s="35">
        <v>29</v>
      </c>
      <c r="B32" s="38" t="s">
        <v>1736</v>
      </c>
      <c r="C32" s="136" t="s">
        <v>1778</v>
      </c>
      <c r="D32" s="40">
        <v>646.6</v>
      </c>
      <c r="E32" s="178"/>
      <c r="F32" s="178"/>
    </row>
    <row r="33" spans="1:6" s="161" customFormat="1" ht="18" customHeight="1">
      <c r="A33" s="33">
        <v>30</v>
      </c>
      <c r="B33" s="38" t="s">
        <v>1736</v>
      </c>
      <c r="C33" s="136" t="s">
        <v>1778</v>
      </c>
      <c r="D33" s="40">
        <v>646.6</v>
      </c>
      <c r="E33" s="178"/>
      <c r="F33" s="178"/>
    </row>
    <row r="34" spans="1:6" s="161" customFormat="1" ht="18" customHeight="1">
      <c r="A34" s="33">
        <v>31</v>
      </c>
      <c r="B34" s="38" t="s">
        <v>1736</v>
      </c>
      <c r="C34" s="136" t="s">
        <v>1778</v>
      </c>
      <c r="D34" s="40">
        <v>646.6</v>
      </c>
      <c r="E34" s="178"/>
      <c r="F34" s="178"/>
    </row>
    <row r="35" spans="1:6" s="161" customFormat="1" ht="18" customHeight="1">
      <c r="A35" s="35">
        <v>32</v>
      </c>
      <c r="B35" s="38" t="s">
        <v>1736</v>
      </c>
      <c r="C35" s="136" t="s">
        <v>1778</v>
      </c>
      <c r="D35" s="40">
        <v>646.6</v>
      </c>
      <c r="E35" s="178"/>
      <c r="F35" s="178"/>
    </row>
    <row r="36" spans="1:6" s="161" customFormat="1" ht="18" customHeight="1">
      <c r="A36" s="33">
        <v>33</v>
      </c>
      <c r="B36" s="38" t="s">
        <v>1736</v>
      </c>
      <c r="C36" s="136" t="s">
        <v>1778</v>
      </c>
      <c r="D36" s="40">
        <v>646.6</v>
      </c>
      <c r="E36" s="178"/>
      <c r="F36" s="178"/>
    </row>
    <row r="37" spans="1:6" s="161" customFormat="1" ht="18" customHeight="1">
      <c r="A37" s="33">
        <v>34</v>
      </c>
      <c r="B37" s="38" t="s">
        <v>1737</v>
      </c>
      <c r="C37" s="136" t="s">
        <v>1778</v>
      </c>
      <c r="D37" s="40">
        <v>1616.5</v>
      </c>
      <c r="E37" s="178"/>
      <c r="F37" s="178"/>
    </row>
    <row r="38" spans="1:6" s="161" customFormat="1" ht="18" customHeight="1">
      <c r="A38" s="35">
        <v>35</v>
      </c>
      <c r="B38" s="38" t="s">
        <v>1737</v>
      </c>
      <c r="C38" s="136" t="s">
        <v>1778</v>
      </c>
      <c r="D38" s="40">
        <v>1616.5</v>
      </c>
      <c r="E38" s="178"/>
      <c r="F38" s="178"/>
    </row>
    <row r="39" spans="1:6" s="161" customFormat="1" ht="18" customHeight="1">
      <c r="A39" s="33">
        <v>36</v>
      </c>
      <c r="B39" s="38" t="s">
        <v>1737</v>
      </c>
      <c r="C39" s="136" t="s">
        <v>1778</v>
      </c>
      <c r="D39" s="40">
        <v>1616.5</v>
      </c>
      <c r="E39" s="178"/>
      <c r="F39" s="178"/>
    </row>
    <row r="40" spans="1:6" s="161" customFormat="1" ht="15.75">
      <c r="A40" s="33">
        <v>37</v>
      </c>
      <c r="B40" s="38" t="s">
        <v>1738</v>
      </c>
      <c r="C40" s="136" t="s">
        <v>1778</v>
      </c>
      <c r="D40" s="40">
        <v>1451.8</v>
      </c>
      <c r="E40" s="178"/>
      <c r="F40" s="178"/>
    </row>
    <row r="41" spans="1:6" s="161" customFormat="1" ht="15.75">
      <c r="A41" s="35">
        <v>38</v>
      </c>
      <c r="B41" s="38" t="s">
        <v>1738</v>
      </c>
      <c r="C41" s="136" t="s">
        <v>1778</v>
      </c>
      <c r="D41" s="40">
        <v>1451.8</v>
      </c>
      <c r="E41" s="178"/>
      <c r="F41" s="178"/>
    </row>
    <row r="42" spans="1:6" s="161" customFormat="1" ht="15.75">
      <c r="A42" s="33">
        <v>39</v>
      </c>
      <c r="B42" s="38" t="s">
        <v>1738</v>
      </c>
      <c r="C42" s="136" t="s">
        <v>1778</v>
      </c>
      <c r="D42" s="40">
        <v>1451.8</v>
      </c>
      <c r="E42" s="178"/>
      <c r="F42" s="178"/>
    </row>
    <row r="43" spans="1:6" s="161" customFormat="1" ht="15.75">
      <c r="A43" s="33">
        <v>40</v>
      </c>
      <c r="B43" s="38" t="s">
        <v>1738</v>
      </c>
      <c r="C43" s="136" t="s">
        <v>1778</v>
      </c>
      <c r="D43" s="40">
        <v>1451.8</v>
      </c>
      <c r="E43" s="178"/>
      <c r="F43" s="178"/>
    </row>
    <row r="44" spans="1:6" s="161" customFormat="1" ht="15.75">
      <c r="A44" s="35">
        <v>41</v>
      </c>
      <c r="B44" s="38" t="s">
        <v>1739</v>
      </c>
      <c r="C44" s="136" t="s">
        <v>1778</v>
      </c>
      <c r="D44" s="40">
        <v>1854.4</v>
      </c>
      <c r="E44" s="178"/>
      <c r="F44" s="178"/>
    </row>
    <row r="45" spans="1:6" s="161" customFormat="1" ht="15.75">
      <c r="A45" s="33">
        <v>42</v>
      </c>
      <c r="B45" s="38" t="s">
        <v>1739</v>
      </c>
      <c r="C45" s="136" t="s">
        <v>1778</v>
      </c>
      <c r="D45" s="40">
        <v>1854.4</v>
      </c>
      <c r="E45" s="178"/>
      <c r="F45" s="178"/>
    </row>
    <row r="46" spans="1:6" s="161" customFormat="1" ht="15.75">
      <c r="A46" s="33">
        <v>43</v>
      </c>
      <c r="B46" s="38" t="s">
        <v>1740</v>
      </c>
      <c r="C46" s="136" t="s">
        <v>1778</v>
      </c>
      <c r="D46" s="40">
        <v>378.2</v>
      </c>
      <c r="E46" s="178"/>
      <c r="F46"/>
    </row>
    <row r="47" spans="1:6" s="161" customFormat="1" ht="15.75">
      <c r="A47" s="218">
        <v>44</v>
      </c>
      <c r="B47" s="38" t="s">
        <v>1741</v>
      </c>
      <c r="C47" s="136" t="s">
        <v>1778</v>
      </c>
      <c r="D47" s="40">
        <v>1134.6</v>
      </c>
      <c r="E47" s="178"/>
      <c r="F47" s="178"/>
    </row>
    <row r="48" spans="1:6" s="161" customFormat="1" ht="47.25">
      <c r="A48" s="218">
        <v>45</v>
      </c>
      <c r="B48" s="38" t="s">
        <v>1742</v>
      </c>
      <c r="C48" s="136" t="s">
        <v>1779</v>
      </c>
      <c r="D48" s="40">
        <v>741.76</v>
      </c>
      <c r="E48" s="279" t="s">
        <v>1083</v>
      </c>
      <c r="F48" s="279" t="s">
        <v>1082</v>
      </c>
    </row>
    <row r="49" spans="1:6" s="161" customFormat="1" ht="15.75">
      <c r="A49" s="6">
        <v>46</v>
      </c>
      <c r="B49" s="38" t="s">
        <v>1743</v>
      </c>
      <c r="C49" s="136" t="s">
        <v>1779</v>
      </c>
      <c r="D49" s="40">
        <v>1510.36</v>
      </c>
      <c r="E49" s="178"/>
      <c r="F49" s="178"/>
    </row>
    <row r="50" spans="1:6" s="161" customFormat="1" ht="15.75">
      <c r="A50" s="5">
        <v>47</v>
      </c>
      <c r="B50" s="38" t="s">
        <v>1743</v>
      </c>
      <c r="C50" s="136" t="s">
        <v>1779</v>
      </c>
      <c r="D50" s="40">
        <v>1510.36</v>
      </c>
      <c r="E50" s="178"/>
      <c r="F50" s="178"/>
    </row>
    <row r="51" spans="1:6" s="161" customFormat="1" ht="15.75">
      <c r="A51" s="5">
        <v>48</v>
      </c>
      <c r="B51" s="38" t="s">
        <v>1743</v>
      </c>
      <c r="C51" s="136" t="s">
        <v>1779</v>
      </c>
      <c r="D51" s="40">
        <v>1510.36</v>
      </c>
      <c r="E51" s="178"/>
      <c r="F51" s="178"/>
    </row>
    <row r="52" spans="1:6" s="161" customFormat="1" ht="15.75">
      <c r="A52" s="5">
        <v>49</v>
      </c>
      <c r="B52" s="38" t="s">
        <v>1743</v>
      </c>
      <c r="C52" s="136" t="s">
        <v>1779</v>
      </c>
      <c r="D52" s="40">
        <v>1510.36</v>
      </c>
      <c r="E52" s="178"/>
      <c r="F52" s="178"/>
    </row>
    <row r="53" spans="1:6" s="161" customFormat="1" ht="15.75">
      <c r="A53" s="5">
        <v>50</v>
      </c>
      <c r="B53" s="38" t="s">
        <v>1743</v>
      </c>
      <c r="C53" s="136" t="s">
        <v>1779</v>
      </c>
      <c r="D53" s="40">
        <v>1510.36</v>
      </c>
      <c r="E53" s="178"/>
      <c r="F53" s="178"/>
    </row>
    <row r="54" spans="1:6" s="161" customFormat="1" ht="15.75">
      <c r="A54" s="5">
        <v>51</v>
      </c>
      <c r="B54" s="38" t="s">
        <v>1744</v>
      </c>
      <c r="C54" s="136" t="s">
        <v>1780</v>
      </c>
      <c r="D54" s="40">
        <v>961.36</v>
      </c>
      <c r="E54" s="178"/>
      <c r="F54" s="178"/>
    </row>
    <row r="55" spans="1:6" s="161" customFormat="1" ht="15.75">
      <c r="A55" s="5">
        <v>52</v>
      </c>
      <c r="B55" s="38" t="s">
        <v>1744</v>
      </c>
      <c r="C55" s="136" t="s">
        <v>1780</v>
      </c>
      <c r="D55" s="40">
        <v>961.36</v>
      </c>
      <c r="E55" s="178"/>
      <c r="F55" s="178"/>
    </row>
    <row r="56" spans="1:6" s="161" customFormat="1" ht="15.75">
      <c r="A56" s="5">
        <v>53</v>
      </c>
      <c r="B56" s="38" t="s">
        <v>1744</v>
      </c>
      <c r="C56" s="136" t="s">
        <v>1780</v>
      </c>
      <c r="D56" s="40">
        <v>961.36</v>
      </c>
      <c r="E56" s="178"/>
      <c r="F56" s="178"/>
    </row>
    <row r="57" spans="1:6" s="161" customFormat="1" ht="15.75">
      <c r="A57" s="5">
        <v>54</v>
      </c>
      <c r="B57" s="38" t="s">
        <v>1744</v>
      </c>
      <c r="C57" s="136" t="s">
        <v>1780</v>
      </c>
      <c r="D57" s="40">
        <v>961.36</v>
      </c>
      <c r="E57" s="178"/>
      <c r="F57" s="178"/>
    </row>
    <row r="58" spans="1:6" s="161" customFormat="1" ht="15.75">
      <c r="A58" s="5">
        <v>55</v>
      </c>
      <c r="B58" s="38" t="s">
        <v>1744</v>
      </c>
      <c r="C58" s="136" t="s">
        <v>1780</v>
      </c>
      <c r="D58" s="40">
        <v>961.36</v>
      </c>
      <c r="E58" s="178"/>
      <c r="F58" s="178"/>
    </row>
    <row r="59" spans="1:6" s="161" customFormat="1" ht="15.75">
      <c r="A59" s="5">
        <v>56</v>
      </c>
      <c r="B59" s="38" t="s">
        <v>1745</v>
      </c>
      <c r="C59" s="136" t="s">
        <v>1780</v>
      </c>
      <c r="D59" s="40">
        <v>933.3</v>
      </c>
      <c r="E59" s="178"/>
      <c r="F59" s="178"/>
    </row>
    <row r="60" spans="1:6" s="161" customFormat="1" ht="15.75">
      <c r="A60" s="5">
        <v>57</v>
      </c>
      <c r="B60" s="38" t="s">
        <v>1745</v>
      </c>
      <c r="C60" s="136" t="s">
        <v>1780</v>
      </c>
      <c r="D60" s="40">
        <v>933.3</v>
      </c>
      <c r="E60" s="178"/>
      <c r="F60" s="178"/>
    </row>
    <row r="61" spans="1:6" s="161" customFormat="1" ht="15.75">
      <c r="A61" s="5">
        <v>58</v>
      </c>
      <c r="B61" s="38" t="s">
        <v>1745</v>
      </c>
      <c r="C61" s="136" t="s">
        <v>1780</v>
      </c>
      <c r="D61" s="40">
        <v>933.3</v>
      </c>
      <c r="E61" s="178"/>
      <c r="F61" s="178"/>
    </row>
    <row r="62" spans="1:6" s="161" customFormat="1" ht="15.75">
      <c r="A62" s="5">
        <v>59</v>
      </c>
      <c r="B62" s="38" t="s">
        <v>1746</v>
      </c>
      <c r="C62" s="136" t="s">
        <v>1780</v>
      </c>
      <c r="D62" s="40">
        <v>2797.46</v>
      </c>
      <c r="E62" s="178"/>
      <c r="F62" s="178"/>
    </row>
    <row r="63" spans="1:6" s="161" customFormat="1" ht="15.75">
      <c r="A63" s="5">
        <v>60</v>
      </c>
      <c r="B63" s="38" t="s">
        <v>1747</v>
      </c>
      <c r="C63" s="136" t="s">
        <v>1780</v>
      </c>
      <c r="D63" s="40">
        <v>628.3</v>
      </c>
      <c r="E63" s="178"/>
      <c r="F63" s="178"/>
    </row>
    <row r="64" spans="1:6" s="161" customFormat="1" ht="15.75">
      <c r="A64" s="5">
        <v>61</v>
      </c>
      <c r="B64" s="38" t="s">
        <v>1747</v>
      </c>
      <c r="C64" s="136" t="s">
        <v>1780</v>
      </c>
      <c r="D64" s="40">
        <v>628.3</v>
      </c>
      <c r="E64" s="178"/>
      <c r="F64" s="178"/>
    </row>
    <row r="65" spans="1:6" s="161" customFormat="1" ht="15.75">
      <c r="A65" s="5">
        <v>62</v>
      </c>
      <c r="B65" s="38" t="s">
        <v>1747</v>
      </c>
      <c r="C65" s="136" t="s">
        <v>1780</v>
      </c>
      <c r="D65" s="40">
        <v>628.3</v>
      </c>
      <c r="E65" s="178"/>
      <c r="F65" s="178"/>
    </row>
    <row r="66" spans="1:6" s="161" customFormat="1" ht="15.75">
      <c r="A66" s="5">
        <v>63</v>
      </c>
      <c r="B66" s="38" t="s">
        <v>1747</v>
      </c>
      <c r="C66" s="136" t="s">
        <v>1780</v>
      </c>
      <c r="D66" s="40">
        <v>628.3</v>
      </c>
      <c r="E66" s="178"/>
      <c r="F66" s="178"/>
    </row>
    <row r="67" spans="1:6" s="161" customFormat="1" ht="15.75">
      <c r="A67" s="5">
        <v>64</v>
      </c>
      <c r="B67" s="38" t="s">
        <v>1747</v>
      </c>
      <c r="C67" s="136" t="s">
        <v>1780</v>
      </c>
      <c r="D67" s="40">
        <v>628.3</v>
      </c>
      <c r="E67" s="178"/>
      <c r="F67" s="178"/>
    </row>
    <row r="68" spans="1:6" s="161" customFormat="1" ht="15.75">
      <c r="A68" s="5">
        <v>65</v>
      </c>
      <c r="B68" s="38" t="s">
        <v>1747</v>
      </c>
      <c r="C68" s="136" t="s">
        <v>1780</v>
      </c>
      <c r="D68" s="40">
        <v>628.3</v>
      </c>
      <c r="E68" s="178"/>
      <c r="F68" s="178"/>
    </row>
    <row r="69" spans="1:6" s="161" customFormat="1" ht="15.75">
      <c r="A69" s="5">
        <v>66</v>
      </c>
      <c r="B69" s="38" t="s">
        <v>1747</v>
      </c>
      <c r="C69" s="136" t="s">
        <v>1780</v>
      </c>
      <c r="D69" s="40">
        <v>628.3</v>
      </c>
      <c r="E69" s="178"/>
      <c r="F69" s="178"/>
    </row>
    <row r="70" spans="1:6" s="161" customFormat="1" ht="15.75">
      <c r="A70" s="5">
        <v>67</v>
      </c>
      <c r="B70" s="38" t="s">
        <v>1747</v>
      </c>
      <c r="C70" s="136" t="s">
        <v>1780</v>
      </c>
      <c r="D70" s="40">
        <v>628.3</v>
      </c>
      <c r="E70" s="178"/>
      <c r="F70" s="178"/>
    </row>
    <row r="71" spans="1:6" s="161" customFormat="1" ht="15.75">
      <c r="A71" s="5">
        <v>68</v>
      </c>
      <c r="B71" s="38" t="s">
        <v>1748</v>
      </c>
      <c r="C71" s="136" t="s">
        <v>1780</v>
      </c>
      <c r="D71" s="40">
        <v>317.2</v>
      </c>
      <c r="E71" s="178"/>
      <c r="F71" s="178"/>
    </row>
    <row r="72" spans="1:6" s="161" customFormat="1" ht="15.75">
      <c r="A72" s="5">
        <v>69</v>
      </c>
      <c r="B72" s="38" t="s">
        <v>1749</v>
      </c>
      <c r="C72" s="136" t="s">
        <v>1719</v>
      </c>
      <c r="D72" s="40">
        <v>1274.26</v>
      </c>
      <c r="E72" s="178"/>
      <c r="F72" s="178"/>
    </row>
    <row r="73" spans="1:6" s="161" customFormat="1" ht="15.75">
      <c r="A73" s="5">
        <v>70</v>
      </c>
      <c r="B73" s="38" t="s">
        <v>1749</v>
      </c>
      <c r="C73" s="136" t="s">
        <v>1719</v>
      </c>
      <c r="D73" s="40">
        <v>1274.26</v>
      </c>
      <c r="E73" s="178"/>
      <c r="F73" s="178"/>
    </row>
    <row r="74" spans="1:6" s="161" customFormat="1" ht="28.5">
      <c r="A74" s="5">
        <v>71</v>
      </c>
      <c r="B74" s="38" t="s">
        <v>1750</v>
      </c>
      <c r="C74" s="136" t="s">
        <v>1719</v>
      </c>
      <c r="D74" s="40">
        <v>2327.76</v>
      </c>
      <c r="E74" s="178"/>
      <c r="F74" s="178"/>
    </row>
    <row r="75" spans="1:6" s="161" customFormat="1" ht="15.75">
      <c r="A75" s="5">
        <v>72</v>
      </c>
      <c r="B75" s="38" t="s">
        <v>1751</v>
      </c>
      <c r="C75" s="136" t="s">
        <v>1781</v>
      </c>
      <c r="D75" s="40">
        <v>1927.6</v>
      </c>
      <c r="E75" s="178"/>
      <c r="F75" s="178"/>
    </row>
    <row r="76" spans="1:6" s="161" customFormat="1" ht="15.75">
      <c r="A76" s="5">
        <v>73</v>
      </c>
      <c r="B76" s="38" t="s">
        <v>1752</v>
      </c>
      <c r="C76" s="136" t="s">
        <v>1781</v>
      </c>
      <c r="D76" s="40">
        <v>4257.8</v>
      </c>
      <c r="E76" s="178"/>
      <c r="F76" s="178"/>
    </row>
    <row r="77" spans="1:6" s="161" customFormat="1" ht="15.75">
      <c r="A77" s="5">
        <v>73</v>
      </c>
      <c r="B77" s="38" t="s">
        <v>1753</v>
      </c>
      <c r="C77" s="136" t="s">
        <v>1781</v>
      </c>
      <c r="D77" s="40">
        <v>3379.4</v>
      </c>
      <c r="E77" s="178"/>
      <c r="F77" s="178"/>
    </row>
    <row r="78" spans="1:6" s="161" customFormat="1" ht="15.75">
      <c r="A78" s="5">
        <v>75</v>
      </c>
      <c r="B78" s="38" t="s">
        <v>1754</v>
      </c>
      <c r="C78" s="136" t="s">
        <v>1781</v>
      </c>
      <c r="D78" s="40">
        <v>5965.8</v>
      </c>
      <c r="E78" s="178"/>
      <c r="F78" s="178"/>
    </row>
    <row r="79" spans="1:6" s="161" customFormat="1" ht="28.5">
      <c r="A79" s="5">
        <v>76</v>
      </c>
      <c r="B79" s="38" t="s">
        <v>1755</v>
      </c>
      <c r="C79" s="136" t="s">
        <v>1781</v>
      </c>
      <c r="D79" s="40">
        <v>567.3</v>
      </c>
      <c r="E79" s="178"/>
      <c r="F79" s="178"/>
    </row>
    <row r="80" spans="1:6" s="161" customFormat="1" ht="15.75">
      <c r="A80" s="5">
        <v>77</v>
      </c>
      <c r="B80" s="38" t="s">
        <v>1756</v>
      </c>
      <c r="C80" s="136" t="s">
        <v>1781</v>
      </c>
      <c r="D80" s="40">
        <v>713.7</v>
      </c>
      <c r="E80" s="178"/>
      <c r="F80" s="178"/>
    </row>
    <row r="81" spans="1:6" s="161" customFormat="1" ht="15.75">
      <c r="A81" s="5">
        <v>78</v>
      </c>
      <c r="B81" s="38" t="s">
        <v>1751</v>
      </c>
      <c r="C81" s="136" t="s">
        <v>1782</v>
      </c>
      <c r="D81" s="40">
        <v>2000.8</v>
      </c>
      <c r="E81" s="178"/>
      <c r="F81" s="178"/>
    </row>
    <row r="82" spans="1:6" s="161" customFormat="1" ht="15.75">
      <c r="A82" s="5">
        <v>79</v>
      </c>
      <c r="B82" s="38" t="s">
        <v>1751</v>
      </c>
      <c r="C82" s="136" t="s">
        <v>1782</v>
      </c>
      <c r="D82" s="40">
        <v>2000.8</v>
      </c>
      <c r="E82" s="178"/>
      <c r="F82" s="178"/>
    </row>
    <row r="83" spans="1:6" s="161" customFormat="1" ht="15.75">
      <c r="A83" s="5">
        <v>80</v>
      </c>
      <c r="B83" s="38" t="s">
        <v>1757</v>
      </c>
      <c r="C83" s="136" t="s">
        <v>1782</v>
      </c>
      <c r="D83" s="40">
        <v>897.92</v>
      </c>
      <c r="E83" s="178"/>
      <c r="F83" s="178"/>
    </row>
    <row r="84" spans="1:6" s="161" customFormat="1" ht="15.75">
      <c r="A84" s="5">
        <v>81</v>
      </c>
      <c r="B84" s="38" t="s">
        <v>1758</v>
      </c>
      <c r="C84" s="136" t="s">
        <v>1782</v>
      </c>
      <c r="D84" s="40">
        <v>3796.1</v>
      </c>
      <c r="E84" s="178"/>
      <c r="F84" s="178"/>
    </row>
    <row r="85" spans="1:6" s="161" customFormat="1" ht="15.75">
      <c r="A85" s="5">
        <v>82</v>
      </c>
      <c r="B85" s="38" t="s">
        <v>1759</v>
      </c>
      <c r="C85" s="136" t="s">
        <v>1783</v>
      </c>
      <c r="D85" s="40">
        <v>451.4</v>
      </c>
      <c r="E85" s="178"/>
      <c r="F85" s="178"/>
    </row>
    <row r="86" spans="1:6" s="161" customFormat="1" ht="15.75">
      <c r="A86" s="5">
        <v>83</v>
      </c>
      <c r="B86" s="38" t="s">
        <v>1759</v>
      </c>
      <c r="C86" s="136" t="s">
        <v>1783</v>
      </c>
      <c r="D86" s="40">
        <v>451.4</v>
      </c>
      <c r="E86" s="178"/>
      <c r="F86" s="178"/>
    </row>
    <row r="87" spans="1:6" s="161" customFormat="1" ht="15.75">
      <c r="A87" s="5">
        <v>84</v>
      </c>
      <c r="B87" s="38" t="s">
        <v>1760</v>
      </c>
      <c r="C87" s="136" t="s">
        <v>1783</v>
      </c>
      <c r="D87" s="40">
        <v>2232.6</v>
      </c>
      <c r="E87" s="178"/>
      <c r="F87" s="178"/>
    </row>
    <row r="88" spans="1:6" s="161" customFormat="1" ht="15.75">
      <c r="A88" s="5">
        <v>85</v>
      </c>
      <c r="B88" s="38" t="s">
        <v>1761</v>
      </c>
      <c r="C88" s="136" t="s">
        <v>1783</v>
      </c>
      <c r="D88" s="40">
        <v>433.1</v>
      </c>
      <c r="E88" s="178"/>
      <c r="F88" s="178"/>
    </row>
    <row r="89" spans="1:6" s="161" customFormat="1" ht="15.75">
      <c r="A89" s="5">
        <v>86</v>
      </c>
      <c r="B89" s="38" t="s">
        <v>1761</v>
      </c>
      <c r="C89" s="136" t="s">
        <v>1783</v>
      </c>
      <c r="D89" s="40">
        <v>433.1</v>
      </c>
      <c r="E89" s="178"/>
      <c r="F89" s="178"/>
    </row>
    <row r="90" spans="1:6" s="161" customFormat="1" ht="15.75">
      <c r="A90" s="5">
        <v>87</v>
      </c>
      <c r="B90" s="38" t="s">
        <v>1761</v>
      </c>
      <c r="C90" s="136" t="s">
        <v>1783</v>
      </c>
      <c r="D90" s="40">
        <v>433.1</v>
      </c>
      <c r="E90" s="178"/>
      <c r="F90" s="178"/>
    </row>
    <row r="91" spans="1:6" s="161" customFormat="1" ht="15.75">
      <c r="A91" s="5">
        <v>88</v>
      </c>
      <c r="B91" s="38" t="s">
        <v>1762</v>
      </c>
      <c r="C91" s="136" t="s">
        <v>1784</v>
      </c>
      <c r="D91" s="40">
        <v>2908</v>
      </c>
      <c r="E91" s="178"/>
      <c r="F91" s="178"/>
    </row>
    <row r="92" spans="1:6" s="161" customFormat="1" ht="15.75">
      <c r="A92" s="5">
        <v>89</v>
      </c>
      <c r="B92" s="38" t="s">
        <v>1762</v>
      </c>
      <c r="C92" s="136" t="s">
        <v>1785</v>
      </c>
      <c r="D92" s="40">
        <v>2824</v>
      </c>
      <c r="E92" s="178"/>
      <c r="F92" s="178"/>
    </row>
    <row r="93" spans="1:6" s="161" customFormat="1" ht="15.75">
      <c r="A93" s="5">
        <v>90</v>
      </c>
      <c r="B93" s="38" t="s">
        <v>1763</v>
      </c>
      <c r="C93" s="136" t="s">
        <v>1786</v>
      </c>
      <c r="D93" s="40">
        <v>22632</v>
      </c>
      <c r="E93" s="178"/>
      <c r="F93" s="178"/>
    </row>
    <row r="94" spans="1:6" s="161" customFormat="1" ht="15.75">
      <c r="A94" s="5">
        <v>91</v>
      </c>
      <c r="B94" s="38" t="s">
        <v>1764</v>
      </c>
      <c r="C94" s="136" t="s">
        <v>1787</v>
      </c>
      <c r="D94" s="40">
        <v>1669.11</v>
      </c>
      <c r="E94" s="178"/>
      <c r="F94" s="178"/>
    </row>
    <row r="95" spans="1:6" s="161" customFormat="1" ht="28.5">
      <c r="A95" s="5">
        <v>92</v>
      </c>
      <c r="B95" s="38" t="s">
        <v>1765</v>
      </c>
      <c r="C95" s="136"/>
      <c r="D95" s="40">
        <v>5421</v>
      </c>
      <c r="E95" s="178"/>
      <c r="F95" s="178"/>
    </row>
    <row r="96" spans="1:6" s="161" customFormat="1" ht="28.5">
      <c r="A96" s="5">
        <v>93</v>
      </c>
      <c r="B96" s="38" t="s">
        <v>1766</v>
      </c>
      <c r="C96" s="136" t="s">
        <v>856</v>
      </c>
      <c r="D96" s="40">
        <v>1799</v>
      </c>
      <c r="E96" s="178"/>
      <c r="F96" s="178"/>
    </row>
    <row r="97" spans="1:6" s="161" customFormat="1" ht="28.5">
      <c r="A97" s="5">
        <v>94</v>
      </c>
      <c r="B97" s="38" t="s">
        <v>1767</v>
      </c>
      <c r="C97" s="136" t="s">
        <v>857</v>
      </c>
      <c r="D97" s="40">
        <v>399</v>
      </c>
      <c r="E97" s="178"/>
      <c r="F97" s="178"/>
    </row>
    <row r="98" spans="1:6" s="161" customFormat="1" ht="50.25" customHeight="1">
      <c r="A98" s="5">
        <v>95</v>
      </c>
      <c r="B98" s="180" t="s">
        <v>1776</v>
      </c>
      <c r="C98" s="181" t="s">
        <v>857</v>
      </c>
      <c r="D98" s="222">
        <v>4399</v>
      </c>
      <c r="E98" s="178"/>
      <c r="F98" s="178"/>
    </row>
    <row r="99" spans="1:6" s="161" customFormat="1" ht="29.25" customHeight="1">
      <c r="A99" s="5">
        <v>96</v>
      </c>
      <c r="B99" s="182" t="s">
        <v>1768</v>
      </c>
      <c r="C99" s="183" t="s">
        <v>1788</v>
      </c>
      <c r="D99" s="223">
        <v>1878.8</v>
      </c>
      <c r="E99" s="178"/>
      <c r="F99" s="178"/>
    </row>
    <row r="100" spans="1:6" s="161" customFormat="1" ht="26.25" customHeight="1">
      <c r="A100" s="5">
        <v>97</v>
      </c>
      <c r="B100" s="184" t="s">
        <v>1769</v>
      </c>
      <c r="C100" s="185" t="s">
        <v>1789</v>
      </c>
      <c r="D100" s="224">
        <v>3416</v>
      </c>
      <c r="E100" s="178"/>
      <c r="F100" s="178"/>
    </row>
    <row r="101" spans="1:6" s="161" customFormat="1" ht="47.25">
      <c r="A101" s="5">
        <v>98</v>
      </c>
      <c r="B101" s="176" t="s">
        <v>1770</v>
      </c>
      <c r="C101" s="146" t="s">
        <v>859</v>
      </c>
      <c r="D101" s="177">
        <v>1900</v>
      </c>
      <c r="E101" s="279" t="s">
        <v>1083</v>
      </c>
      <c r="F101" s="279" t="s">
        <v>1082</v>
      </c>
    </row>
    <row r="102" spans="1:6" s="161" customFormat="1" ht="15.75">
      <c r="A102" s="5">
        <v>99</v>
      </c>
      <c r="B102" s="38" t="s">
        <v>1111</v>
      </c>
      <c r="C102" s="136" t="s">
        <v>1790</v>
      </c>
      <c r="D102" s="40">
        <v>5978</v>
      </c>
      <c r="E102" s="178"/>
      <c r="F102" s="178"/>
    </row>
    <row r="103" spans="1:6" s="161" customFormat="1" ht="15.75">
      <c r="A103" s="5">
        <v>100</v>
      </c>
      <c r="B103" s="38" t="s">
        <v>873</v>
      </c>
      <c r="C103" s="136" t="s">
        <v>1791</v>
      </c>
      <c r="D103" s="40">
        <v>2800</v>
      </c>
      <c r="E103" s="178"/>
      <c r="F103" s="178"/>
    </row>
    <row r="104" spans="1:6" s="161" customFormat="1" ht="15.75">
      <c r="A104" s="5">
        <v>101</v>
      </c>
      <c r="B104" s="38" t="s">
        <v>1771</v>
      </c>
      <c r="C104" s="136" t="s">
        <v>1792</v>
      </c>
      <c r="D104" s="40">
        <v>2318</v>
      </c>
      <c r="E104" s="178"/>
      <c r="F104" s="178"/>
    </row>
    <row r="105" spans="1:6" s="161" customFormat="1" ht="28.5">
      <c r="A105" s="5">
        <v>102</v>
      </c>
      <c r="B105" s="38" t="s">
        <v>1772</v>
      </c>
      <c r="C105" s="136" t="s">
        <v>1793</v>
      </c>
      <c r="D105" s="40">
        <v>10611.82</v>
      </c>
      <c r="E105" s="178"/>
      <c r="F105" s="178"/>
    </row>
    <row r="106" spans="1:6" s="161" customFormat="1" ht="42.75">
      <c r="A106" s="5">
        <v>103</v>
      </c>
      <c r="B106" s="38" t="s">
        <v>1773</v>
      </c>
      <c r="C106" s="136"/>
      <c r="D106" s="40"/>
      <c r="E106" s="178"/>
      <c r="F106" s="178"/>
    </row>
    <row r="107" spans="1:6" s="161" customFormat="1" ht="15.75">
      <c r="A107" s="5">
        <v>104</v>
      </c>
      <c r="B107" s="38" t="s">
        <v>1774</v>
      </c>
      <c r="C107" s="136" t="s">
        <v>1793</v>
      </c>
      <c r="D107" s="40">
        <v>36388.18</v>
      </c>
      <c r="E107" s="178"/>
      <c r="F107" s="178"/>
    </row>
    <row r="108" spans="1:6" s="161" customFormat="1" ht="15.75">
      <c r="A108" s="5">
        <v>105</v>
      </c>
      <c r="B108" s="38" t="s">
        <v>1775</v>
      </c>
      <c r="C108" s="136" t="s">
        <v>1720</v>
      </c>
      <c r="D108" s="40">
        <v>1282.22</v>
      </c>
      <c r="E108" s="178"/>
      <c r="F108" s="178"/>
    </row>
    <row r="109" spans="1:6" s="161" customFormat="1" ht="15.75">
      <c r="A109" s="5">
        <v>106</v>
      </c>
      <c r="B109" s="38" t="s">
        <v>1775</v>
      </c>
      <c r="C109" s="136" t="s">
        <v>1720</v>
      </c>
      <c r="D109" s="40">
        <v>1282.22</v>
      </c>
      <c r="E109" s="178"/>
      <c r="F109" s="178"/>
    </row>
    <row r="110" spans="1:6" s="161" customFormat="1" ht="15.75">
      <c r="A110" s="5">
        <v>107</v>
      </c>
      <c r="B110" s="38" t="s">
        <v>1775</v>
      </c>
      <c r="C110" s="136" t="s">
        <v>1720</v>
      </c>
      <c r="D110" s="40">
        <v>1282.22</v>
      </c>
      <c r="E110" s="178"/>
      <c r="F110" s="178"/>
    </row>
    <row r="111" spans="1:6" s="161" customFormat="1" ht="15.75">
      <c r="A111" s="5">
        <v>108</v>
      </c>
      <c r="B111" s="38" t="s">
        <v>1112</v>
      </c>
      <c r="C111" s="136" t="s">
        <v>1794</v>
      </c>
      <c r="D111" s="40">
        <v>14275.76</v>
      </c>
      <c r="E111" s="178"/>
      <c r="F111" s="178"/>
    </row>
    <row r="112" spans="1:6" s="161" customFormat="1" ht="15.75">
      <c r="A112" s="5">
        <v>109</v>
      </c>
      <c r="B112" s="38" t="s">
        <v>1887</v>
      </c>
      <c r="C112" s="136" t="s">
        <v>1782</v>
      </c>
      <c r="D112" s="40">
        <v>976</v>
      </c>
      <c r="E112" s="178"/>
      <c r="F112" s="178"/>
    </row>
    <row r="113" spans="1:6" s="161" customFormat="1" ht="15.75">
      <c r="A113" s="5">
        <v>110</v>
      </c>
      <c r="B113" s="38" t="s">
        <v>1113</v>
      </c>
      <c r="C113" s="136" t="s">
        <v>859</v>
      </c>
      <c r="D113" s="40">
        <v>1590</v>
      </c>
      <c r="E113" s="178"/>
      <c r="F113" s="178"/>
    </row>
    <row r="114" spans="1:6" s="161" customFormat="1" ht="15.75">
      <c r="A114" s="5">
        <v>111</v>
      </c>
      <c r="B114" s="38" t="s">
        <v>1114</v>
      </c>
      <c r="C114" s="136" t="s">
        <v>859</v>
      </c>
      <c r="D114" s="40">
        <v>650</v>
      </c>
      <c r="F114" s="178"/>
    </row>
    <row r="115" spans="1:6" s="161" customFormat="1" ht="15.75">
      <c r="A115" s="5"/>
      <c r="B115" s="186" t="s">
        <v>491</v>
      </c>
      <c r="C115" s="187"/>
      <c r="D115" s="168"/>
      <c r="E115" s="188">
        <f>SUM(D4:D114)</f>
        <v>258196.15</v>
      </c>
      <c r="F115" s="178"/>
    </row>
    <row r="116" spans="1:6" s="161" customFormat="1" ht="15.75">
      <c r="A116" s="230"/>
      <c r="B116" s="189"/>
      <c r="C116" s="189"/>
      <c r="D116" s="190"/>
      <c r="E116"/>
      <c r="F116" s="178"/>
    </row>
    <row r="117" spans="1:6" s="161" customFormat="1" ht="15.75" customHeight="1">
      <c r="A117" s="678" t="s">
        <v>1079</v>
      </c>
      <c r="B117" s="679"/>
      <c r="C117" s="191"/>
      <c r="D117" s="120"/>
      <c r="E117" s="178"/>
      <c r="F117" s="178"/>
    </row>
    <row r="118" spans="1:6" s="161" customFormat="1" ht="15.75">
      <c r="A118" s="6">
        <v>1</v>
      </c>
      <c r="B118" s="38" t="s">
        <v>1795</v>
      </c>
      <c r="C118" s="136" t="s">
        <v>1778</v>
      </c>
      <c r="D118" s="40">
        <v>4392</v>
      </c>
      <c r="E118" s="178"/>
      <c r="F118" s="178"/>
    </row>
    <row r="119" spans="1:6" s="161" customFormat="1" ht="15.75">
      <c r="A119" s="6">
        <v>2</v>
      </c>
      <c r="B119" s="38" t="s">
        <v>1795</v>
      </c>
      <c r="C119" s="136" t="s">
        <v>1778</v>
      </c>
      <c r="D119" s="40">
        <v>4392</v>
      </c>
      <c r="E119" s="178"/>
      <c r="F119" s="178"/>
    </row>
    <row r="120" spans="1:6" s="161" customFormat="1" ht="15.75">
      <c r="A120" s="6">
        <v>3</v>
      </c>
      <c r="B120" s="38" t="s">
        <v>1796</v>
      </c>
      <c r="C120" s="136" t="s">
        <v>1719</v>
      </c>
      <c r="D120" s="40">
        <v>3330.6</v>
      </c>
      <c r="E120" s="178"/>
      <c r="F120" s="178"/>
    </row>
    <row r="121" spans="1:6" s="161" customFormat="1" ht="15.75">
      <c r="A121" s="6">
        <v>4</v>
      </c>
      <c r="B121" s="38" t="s">
        <v>1797</v>
      </c>
      <c r="C121" s="136" t="s">
        <v>1719</v>
      </c>
      <c r="D121" s="40">
        <v>2889.5</v>
      </c>
      <c r="E121" s="178"/>
      <c r="F121" s="178"/>
    </row>
    <row r="122" spans="1:6" s="161" customFormat="1" ht="15.75">
      <c r="A122" s="6">
        <v>5</v>
      </c>
      <c r="B122" s="38" t="s">
        <v>1798</v>
      </c>
      <c r="C122" s="136" t="s">
        <v>1809</v>
      </c>
      <c r="D122" s="40">
        <v>3733.2</v>
      </c>
      <c r="E122" s="178"/>
      <c r="F122" s="178"/>
    </row>
    <row r="123" spans="1:6" s="161" customFormat="1" ht="15.75">
      <c r="A123" s="6">
        <v>6</v>
      </c>
      <c r="B123" s="38" t="s">
        <v>1798</v>
      </c>
      <c r="C123" s="136" t="s">
        <v>1809</v>
      </c>
      <c r="D123" s="40">
        <v>3733.2</v>
      </c>
      <c r="E123" s="178"/>
      <c r="F123" s="178"/>
    </row>
    <row r="124" spans="1:6" s="161" customFormat="1" ht="15.75">
      <c r="A124" s="6">
        <v>7</v>
      </c>
      <c r="B124" s="38" t="s">
        <v>1798</v>
      </c>
      <c r="C124" s="136" t="s">
        <v>1809</v>
      </c>
      <c r="D124" s="40">
        <v>3733.2</v>
      </c>
      <c r="E124" s="178"/>
      <c r="F124" s="178"/>
    </row>
    <row r="125" spans="1:6" s="161" customFormat="1" ht="15.75">
      <c r="A125" s="6">
        <v>8</v>
      </c>
      <c r="B125" s="38" t="s">
        <v>1798</v>
      </c>
      <c r="C125" s="136" t="s">
        <v>1809</v>
      </c>
      <c r="D125" s="40">
        <v>3733.2</v>
      </c>
      <c r="E125" s="178"/>
      <c r="F125" s="178"/>
    </row>
    <row r="126" spans="1:6" s="161" customFormat="1" ht="15.75">
      <c r="A126" s="6">
        <v>9</v>
      </c>
      <c r="B126" s="38" t="s">
        <v>1799</v>
      </c>
      <c r="C126" s="136" t="s">
        <v>1781</v>
      </c>
      <c r="D126" s="40">
        <v>2708.4</v>
      </c>
      <c r="E126" s="178"/>
      <c r="F126" s="178"/>
    </row>
    <row r="127" spans="1:6" s="161" customFormat="1" ht="15.75">
      <c r="A127" s="6">
        <v>10</v>
      </c>
      <c r="B127" s="38" t="s">
        <v>1799</v>
      </c>
      <c r="C127" s="136" t="s">
        <v>1781</v>
      </c>
      <c r="D127" s="40">
        <v>2708.4</v>
      </c>
      <c r="E127" s="178"/>
      <c r="F127" s="178"/>
    </row>
    <row r="128" spans="1:6" s="161" customFormat="1" ht="15.75">
      <c r="A128" s="6">
        <v>11</v>
      </c>
      <c r="B128" s="38" t="s">
        <v>1799</v>
      </c>
      <c r="C128" s="136" t="s">
        <v>1781</v>
      </c>
      <c r="D128" s="40">
        <v>2708.4</v>
      </c>
      <c r="E128" s="178"/>
      <c r="F128" s="178"/>
    </row>
    <row r="129" spans="1:6" s="161" customFormat="1" ht="28.5">
      <c r="A129" s="6">
        <v>12</v>
      </c>
      <c r="B129" s="38" t="s">
        <v>1800</v>
      </c>
      <c r="C129" s="136" t="s">
        <v>864</v>
      </c>
      <c r="D129" s="40">
        <v>1200</v>
      </c>
      <c r="E129" s="178"/>
      <c r="F129" s="178"/>
    </row>
    <row r="130" spans="1:6" s="161" customFormat="1" ht="28.5">
      <c r="A130" s="6">
        <v>13</v>
      </c>
      <c r="B130" s="38" t="s">
        <v>1801</v>
      </c>
      <c r="C130" s="136" t="s">
        <v>856</v>
      </c>
      <c r="D130" s="40">
        <v>2596.77</v>
      </c>
      <c r="E130" s="178"/>
      <c r="F130" s="178"/>
    </row>
    <row r="131" spans="1:6" s="161" customFormat="1" ht="28.5">
      <c r="A131" s="6">
        <v>14</v>
      </c>
      <c r="B131" s="38" t="s">
        <v>1802</v>
      </c>
      <c r="C131" s="136" t="s">
        <v>865</v>
      </c>
      <c r="D131" s="40">
        <v>4600</v>
      </c>
      <c r="E131" s="178"/>
      <c r="F131" s="178"/>
    </row>
    <row r="132" spans="1:6" s="161" customFormat="1" ht="15.75">
      <c r="A132" s="6">
        <v>15</v>
      </c>
      <c r="B132" s="38" t="s">
        <v>1803</v>
      </c>
      <c r="C132" s="136" t="s">
        <v>1723</v>
      </c>
      <c r="D132" s="40">
        <v>1329.8</v>
      </c>
      <c r="E132" s="178"/>
      <c r="F132" s="178"/>
    </row>
    <row r="133" spans="1:6" s="161" customFormat="1" ht="15.75">
      <c r="A133" s="6">
        <v>16</v>
      </c>
      <c r="B133" s="38" t="s">
        <v>1803</v>
      </c>
      <c r="C133" s="136" t="s">
        <v>1810</v>
      </c>
      <c r="D133" s="40">
        <v>1100</v>
      </c>
      <c r="E133" s="178"/>
      <c r="F133" s="178"/>
    </row>
    <row r="134" spans="1:6" s="161" customFormat="1" ht="28.5">
      <c r="A134" s="6">
        <v>17</v>
      </c>
      <c r="B134" s="38" t="s">
        <v>1804</v>
      </c>
      <c r="C134" s="136" t="s">
        <v>861</v>
      </c>
      <c r="D134" s="40">
        <v>4331</v>
      </c>
      <c r="E134" s="178"/>
      <c r="F134" s="178"/>
    </row>
    <row r="135" spans="1:6" s="161" customFormat="1" ht="15.75">
      <c r="A135" s="6">
        <v>18</v>
      </c>
      <c r="B135" s="38" t="s">
        <v>1805</v>
      </c>
      <c r="C135" s="136" t="s">
        <v>1811</v>
      </c>
      <c r="D135" s="40">
        <v>1706.78</v>
      </c>
      <c r="E135" s="178"/>
      <c r="F135" s="178"/>
    </row>
    <row r="136" spans="1:6" s="161" customFormat="1" ht="15.75">
      <c r="A136" s="6">
        <v>19</v>
      </c>
      <c r="B136" s="38" t="s">
        <v>1806</v>
      </c>
      <c r="C136" s="136" t="s">
        <v>1811</v>
      </c>
      <c r="D136" s="40">
        <v>2194.78</v>
      </c>
      <c r="E136" s="178"/>
      <c r="F136" s="178"/>
    </row>
    <row r="137" spans="1:6" s="161" customFormat="1" ht="28.5">
      <c r="A137" s="6">
        <v>20</v>
      </c>
      <c r="B137" s="38" t="s">
        <v>1807</v>
      </c>
      <c r="C137" s="136" t="s">
        <v>862</v>
      </c>
      <c r="D137" s="40">
        <v>3498.96</v>
      </c>
      <c r="E137" s="178"/>
      <c r="F137" s="178"/>
    </row>
    <row r="138" spans="1:6" s="161" customFormat="1" ht="28.5">
      <c r="A138" s="6">
        <v>21</v>
      </c>
      <c r="B138" s="38" t="s">
        <v>1808</v>
      </c>
      <c r="C138" s="136" t="s">
        <v>862</v>
      </c>
      <c r="D138" s="40">
        <v>2700.04</v>
      </c>
      <c r="E138" s="178"/>
      <c r="F138" s="178"/>
    </row>
    <row r="139" spans="1:6" s="161" customFormat="1" ht="15.75">
      <c r="A139" s="16"/>
      <c r="B139" s="155" t="s">
        <v>491</v>
      </c>
      <c r="C139" s="192"/>
      <c r="D139" s="193"/>
      <c r="E139" s="178"/>
      <c r="F139" s="179">
        <f>SUM(D118:D138)</f>
        <v>63320.23</v>
      </c>
    </row>
    <row r="140" spans="1:6" ht="47.25">
      <c r="A140" s="280"/>
      <c r="B140" s="281" t="s">
        <v>477</v>
      </c>
      <c r="C140" s="282"/>
      <c r="D140" s="283"/>
      <c r="E140" s="279" t="s">
        <v>1083</v>
      </c>
      <c r="F140" s="279" t="s">
        <v>1082</v>
      </c>
    </row>
    <row r="141" spans="1:4" ht="15.75">
      <c r="A141" s="5">
        <v>1</v>
      </c>
      <c r="B141" s="194" t="s">
        <v>1498</v>
      </c>
      <c r="C141" s="194">
        <v>2007</v>
      </c>
      <c r="D141" s="205">
        <v>3506.28</v>
      </c>
    </row>
    <row r="142" spans="1:4" ht="15.75">
      <c r="A142" s="6">
        <v>2</v>
      </c>
      <c r="B142" s="194" t="s">
        <v>1499</v>
      </c>
      <c r="C142" s="194">
        <v>2007</v>
      </c>
      <c r="D142" s="205">
        <v>3506.28</v>
      </c>
    </row>
    <row r="143" spans="1:4" ht="15.75">
      <c r="A143" s="6">
        <v>3</v>
      </c>
      <c r="B143" s="194" t="s">
        <v>1500</v>
      </c>
      <c r="C143" s="194">
        <v>2007</v>
      </c>
      <c r="D143" s="205">
        <v>3506.28</v>
      </c>
    </row>
    <row r="144" spans="1:4" ht="15.75">
      <c r="A144" s="6">
        <v>4</v>
      </c>
      <c r="B144" s="194" t="s">
        <v>1501</v>
      </c>
      <c r="C144" s="194">
        <v>2007</v>
      </c>
      <c r="D144" s="205">
        <v>3506.28</v>
      </c>
    </row>
    <row r="145" spans="1:4" ht="15.75">
      <c r="A145" s="6">
        <v>5</v>
      </c>
      <c r="B145" s="194" t="s">
        <v>1502</v>
      </c>
      <c r="C145" s="194">
        <v>2007</v>
      </c>
      <c r="D145" s="205">
        <v>3506.28</v>
      </c>
    </row>
    <row r="146" spans="1:4" ht="15.75">
      <c r="A146" s="6">
        <v>6</v>
      </c>
      <c r="B146" s="194" t="s">
        <v>1503</v>
      </c>
      <c r="C146" s="194">
        <v>2007</v>
      </c>
      <c r="D146" s="34">
        <v>3472.12</v>
      </c>
    </row>
    <row r="147" spans="1:4" ht="15.75">
      <c r="A147" s="6">
        <v>7</v>
      </c>
      <c r="B147" s="2" t="s">
        <v>867</v>
      </c>
      <c r="C147" s="2">
        <v>2007</v>
      </c>
      <c r="D147" s="34">
        <v>3625</v>
      </c>
    </row>
    <row r="148" spans="1:4" ht="15.75">
      <c r="A148" s="6">
        <v>8</v>
      </c>
      <c r="B148" s="2" t="s">
        <v>867</v>
      </c>
      <c r="C148" s="2">
        <v>2007</v>
      </c>
      <c r="D148" s="34">
        <v>3625</v>
      </c>
    </row>
    <row r="149" spans="1:4" ht="15.75">
      <c r="A149" s="6">
        <v>9</v>
      </c>
      <c r="B149" s="2" t="s">
        <v>867</v>
      </c>
      <c r="C149" s="2">
        <v>2007</v>
      </c>
      <c r="D149" s="34">
        <v>3625</v>
      </c>
    </row>
    <row r="150" spans="1:4" ht="15.75">
      <c r="A150" s="6">
        <v>10</v>
      </c>
      <c r="B150" s="2" t="s">
        <v>867</v>
      </c>
      <c r="C150" s="2">
        <v>2007</v>
      </c>
      <c r="D150" s="34">
        <v>3625</v>
      </c>
    </row>
    <row r="151" spans="1:4" ht="15.75">
      <c r="A151" s="6">
        <v>11</v>
      </c>
      <c r="B151" s="2" t="s">
        <v>867</v>
      </c>
      <c r="C151" s="2">
        <v>2007</v>
      </c>
      <c r="D151" s="34">
        <v>3625</v>
      </c>
    </row>
    <row r="152" spans="1:4" ht="15.75">
      <c r="A152" s="6">
        <v>12</v>
      </c>
      <c r="B152" s="2" t="s">
        <v>1504</v>
      </c>
      <c r="C152" s="2">
        <v>2007</v>
      </c>
      <c r="D152" s="34">
        <v>4244</v>
      </c>
    </row>
    <row r="153" spans="1:4" ht="15.75">
      <c r="A153" s="6">
        <v>13</v>
      </c>
      <c r="B153" s="2" t="s">
        <v>868</v>
      </c>
      <c r="C153" s="2">
        <v>2008</v>
      </c>
      <c r="D153" s="34">
        <v>3450</v>
      </c>
    </row>
    <row r="154" spans="1:4" ht="15.75">
      <c r="A154" s="6">
        <v>14</v>
      </c>
      <c r="B154" s="2" t="s">
        <v>868</v>
      </c>
      <c r="C154" s="2">
        <v>2008</v>
      </c>
      <c r="D154" s="34">
        <v>3450</v>
      </c>
    </row>
    <row r="155" spans="1:4" ht="15.75">
      <c r="A155" s="6">
        <v>15</v>
      </c>
      <c r="B155" s="2" t="s">
        <v>868</v>
      </c>
      <c r="C155" s="2">
        <v>2008</v>
      </c>
      <c r="D155" s="34">
        <v>3450</v>
      </c>
    </row>
    <row r="156" spans="1:4" ht="15.75">
      <c r="A156" s="6">
        <v>16</v>
      </c>
      <c r="B156" s="2" t="s">
        <v>868</v>
      </c>
      <c r="C156" s="2">
        <v>2008</v>
      </c>
      <c r="D156" s="34">
        <v>3450</v>
      </c>
    </row>
    <row r="157" spans="1:4" ht="15.75">
      <c r="A157" s="6">
        <v>17</v>
      </c>
      <c r="B157" s="2" t="s">
        <v>1505</v>
      </c>
      <c r="C157" s="2">
        <v>2007</v>
      </c>
      <c r="D157" s="34">
        <v>989.42</v>
      </c>
    </row>
    <row r="158" spans="1:4" ht="15.75">
      <c r="A158" s="6">
        <v>18</v>
      </c>
      <c r="B158" s="2" t="s">
        <v>1505</v>
      </c>
      <c r="C158" s="2">
        <v>2007</v>
      </c>
      <c r="D158" s="34">
        <v>989.42</v>
      </c>
    </row>
    <row r="159" spans="1:4" ht="15.75">
      <c r="A159" s="5">
        <v>19</v>
      </c>
      <c r="B159" s="2" t="s">
        <v>1505</v>
      </c>
      <c r="C159" s="2">
        <v>2007</v>
      </c>
      <c r="D159" s="34">
        <v>989.42</v>
      </c>
    </row>
    <row r="160" spans="1:4" ht="15.75">
      <c r="A160" s="6">
        <v>20</v>
      </c>
      <c r="B160" s="2" t="s">
        <v>1506</v>
      </c>
      <c r="C160" s="2">
        <v>2008</v>
      </c>
      <c r="D160" s="34">
        <v>430</v>
      </c>
    </row>
    <row r="161" spans="1:4" ht="15.75">
      <c r="A161" s="6">
        <v>21</v>
      </c>
      <c r="B161" s="2" t="s">
        <v>1506</v>
      </c>
      <c r="C161" s="2">
        <v>2008</v>
      </c>
      <c r="D161" s="34">
        <v>430</v>
      </c>
    </row>
    <row r="162" spans="1:4" ht="15.75">
      <c r="A162" s="6">
        <v>22</v>
      </c>
      <c r="B162" s="2" t="s">
        <v>1507</v>
      </c>
      <c r="C162" s="2">
        <v>2007</v>
      </c>
      <c r="D162" s="34">
        <v>1120</v>
      </c>
    </row>
    <row r="163" spans="1:4" ht="15.75">
      <c r="A163" s="6">
        <v>23</v>
      </c>
      <c r="B163" s="2" t="s">
        <v>1508</v>
      </c>
      <c r="C163" s="2">
        <v>2007</v>
      </c>
      <c r="D163" s="34">
        <v>885.72</v>
      </c>
    </row>
    <row r="164" spans="1:4" ht="15.75">
      <c r="A164" s="6">
        <v>24</v>
      </c>
      <c r="B164" s="2" t="s">
        <v>1508</v>
      </c>
      <c r="C164" s="2">
        <v>2007</v>
      </c>
      <c r="D164" s="34">
        <v>967.46</v>
      </c>
    </row>
    <row r="165" spans="1:4" ht="15.75">
      <c r="A165" s="6">
        <v>25</v>
      </c>
      <c r="B165" s="2" t="s">
        <v>1508</v>
      </c>
      <c r="C165" s="2">
        <v>2007</v>
      </c>
      <c r="D165" s="34">
        <v>967.46</v>
      </c>
    </row>
    <row r="166" spans="1:4" ht="15.75">
      <c r="A166" s="6">
        <v>26</v>
      </c>
      <c r="B166" s="2" t="s">
        <v>1509</v>
      </c>
      <c r="C166" s="2">
        <v>2008</v>
      </c>
      <c r="D166" s="34">
        <v>3472.12</v>
      </c>
    </row>
    <row r="167" spans="1:4" ht="15.75">
      <c r="A167" s="6">
        <v>27</v>
      </c>
      <c r="B167" s="2" t="s">
        <v>870</v>
      </c>
      <c r="C167" s="2">
        <v>2008</v>
      </c>
      <c r="D167" s="34">
        <v>1200</v>
      </c>
    </row>
    <row r="168" spans="1:4" ht="15.75">
      <c r="A168" s="6">
        <v>28</v>
      </c>
      <c r="B168" s="2" t="s">
        <v>1510</v>
      </c>
      <c r="C168" s="2">
        <v>2008</v>
      </c>
      <c r="D168" s="34">
        <v>4409.08</v>
      </c>
    </row>
    <row r="169" spans="1:4" ht="15.75">
      <c r="A169" s="6">
        <v>29</v>
      </c>
      <c r="B169" s="2" t="s">
        <v>1511</v>
      </c>
      <c r="C169" s="2">
        <v>2008</v>
      </c>
      <c r="D169" s="34">
        <v>2465.6</v>
      </c>
    </row>
    <row r="170" spans="1:4" ht="15.75">
      <c r="A170" s="5">
        <v>30</v>
      </c>
      <c r="B170" s="2" t="s">
        <v>1511</v>
      </c>
      <c r="C170" s="2">
        <v>2008</v>
      </c>
      <c r="D170" s="34">
        <v>1738.8</v>
      </c>
    </row>
    <row r="171" spans="1:4" ht="15.75">
      <c r="A171" s="6">
        <v>31</v>
      </c>
      <c r="B171" s="2" t="s">
        <v>1511</v>
      </c>
      <c r="C171" s="2">
        <v>2008</v>
      </c>
      <c r="D171" s="34">
        <v>2465.79</v>
      </c>
    </row>
    <row r="172" spans="1:4" ht="15.75">
      <c r="A172" s="6">
        <v>32</v>
      </c>
      <c r="B172" s="2" t="s">
        <v>871</v>
      </c>
      <c r="C172" s="2">
        <v>2008</v>
      </c>
      <c r="D172" s="34">
        <v>1122.4</v>
      </c>
    </row>
    <row r="173" spans="1:4" ht="15.75">
      <c r="A173" s="6">
        <v>33</v>
      </c>
      <c r="B173" s="2" t="s">
        <v>871</v>
      </c>
      <c r="C173" s="2">
        <v>2008</v>
      </c>
      <c r="D173" s="34">
        <v>1122.4</v>
      </c>
    </row>
    <row r="174" spans="1:4" ht="15.75">
      <c r="A174" s="6">
        <v>34</v>
      </c>
      <c r="B174" s="2" t="s">
        <v>871</v>
      </c>
      <c r="C174" s="2">
        <v>2008</v>
      </c>
      <c r="D174" s="34">
        <v>1122.4</v>
      </c>
    </row>
    <row r="175" spans="1:4" ht="15.75">
      <c r="A175" s="6">
        <v>35</v>
      </c>
      <c r="B175" s="2" t="s">
        <v>1512</v>
      </c>
      <c r="C175" s="2">
        <v>2008</v>
      </c>
      <c r="D175" s="34">
        <v>11834</v>
      </c>
    </row>
    <row r="176" spans="1:4" ht="25.5">
      <c r="A176" s="6">
        <v>36</v>
      </c>
      <c r="B176" s="2" t="s">
        <v>872</v>
      </c>
      <c r="C176" s="2">
        <v>2008</v>
      </c>
      <c r="D176" s="34">
        <v>8588.8</v>
      </c>
    </row>
    <row r="177" spans="1:4" ht="15.75">
      <c r="A177" s="6">
        <v>37</v>
      </c>
      <c r="B177" s="2" t="s">
        <v>1513</v>
      </c>
      <c r="C177" s="2">
        <v>2008</v>
      </c>
      <c r="D177" s="34">
        <v>3400</v>
      </c>
    </row>
    <row r="178" spans="1:4" ht="15.75">
      <c r="A178" s="5">
        <v>38</v>
      </c>
      <c r="B178" s="2" t="s">
        <v>1514</v>
      </c>
      <c r="C178" s="2">
        <v>2007</v>
      </c>
      <c r="D178" s="34">
        <v>1027.24</v>
      </c>
    </row>
    <row r="179" spans="1:4" ht="25.5">
      <c r="A179" s="6">
        <v>39</v>
      </c>
      <c r="B179" s="2" t="s">
        <v>1515</v>
      </c>
      <c r="C179" s="2">
        <v>2007</v>
      </c>
      <c r="D179" s="34">
        <v>2253.34</v>
      </c>
    </row>
    <row r="180" spans="1:4" ht="15.75">
      <c r="A180" s="6">
        <v>40</v>
      </c>
      <c r="B180" s="2" t="s">
        <v>1516</v>
      </c>
      <c r="C180" s="2">
        <v>2010</v>
      </c>
      <c r="D180" s="34">
        <v>4700</v>
      </c>
    </row>
    <row r="181" spans="1:4" ht="15.75">
      <c r="A181" s="6">
        <v>41</v>
      </c>
      <c r="B181" s="195" t="s">
        <v>1517</v>
      </c>
      <c r="C181" s="2">
        <v>2009</v>
      </c>
      <c r="D181" s="34">
        <v>836.99</v>
      </c>
    </row>
    <row r="182" spans="1:4" ht="15.75">
      <c r="A182" s="6">
        <v>42</v>
      </c>
      <c r="B182" s="2" t="s">
        <v>1518</v>
      </c>
      <c r="C182" s="2">
        <v>2009</v>
      </c>
      <c r="D182" s="34">
        <v>4499.36</v>
      </c>
    </row>
    <row r="183" spans="1:4" ht="15.75">
      <c r="A183" s="6">
        <v>43</v>
      </c>
      <c r="B183" s="2" t="s">
        <v>1518</v>
      </c>
      <c r="C183" s="2">
        <v>2009</v>
      </c>
      <c r="D183" s="34">
        <v>4499.36</v>
      </c>
    </row>
    <row r="184" spans="1:4" ht="15.75">
      <c r="A184" s="6">
        <v>44</v>
      </c>
      <c r="B184" s="2" t="s">
        <v>1518</v>
      </c>
      <c r="C184" s="2">
        <v>2009</v>
      </c>
      <c r="D184" s="34">
        <v>3514.82</v>
      </c>
    </row>
    <row r="185" spans="1:4" ht="15.75">
      <c r="A185" s="6">
        <v>45</v>
      </c>
      <c r="B185" s="2" t="s">
        <v>1519</v>
      </c>
      <c r="C185" s="2">
        <v>2009</v>
      </c>
      <c r="D185" s="34">
        <v>5028.78</v>
      </c>
    </row>
    <row r="186" spans="1:4" ht="15.75">
      <c r="A186" s="5">
        <v>46</v>
      </c>
      <c r="B186" s="2" t="s">
        <v>874</v>
      </c>
      <c r="C186" s="2">
        <v>2009</v>
      </c>
      <c r="D186" s="34">
        <v>2050</v>
      </c>
    </row>
    <row r="187" spans="1:4" ht="15.75">
      <c r="A187" s="6">
        <v>47</v>
      </c>
      <c r="B187" s="2" t="s">
        <v>875</v>
      </c>
      <c r="C187" s="2">
        <v>2009</v>
      </c>
      <c r="D187" s="34">
        <v>330</v>
      </c>
    </row>
    <row r="188" spans="1:4" ht="15.75">
      <c r="A188" s="6">
        <v>48</v>
      </c>
      <c r="B188" s="2" t="s">
        <v>876</v>
      </c>
      <c r="C188" s="2">
        <v>2008</v>
      </c>
      <c r="D188" s="34">
        <v>2100</v>
      </c>
    </row>
    <row r="189" spans="1:4" ht="15.75">
      <c r="A189" s="6">
        <v>49</v>
      </c>
      <c r="B189" s="2" t="s">
        <v>1520</v>
      </c>
      <c r="C189" s="2">
        <v>2009</v>
      </c>
      <c r="D189" s="34">
        <v>2730.01</v>
      </c>
    </row>
    <row r="190" spans="1:4" ht="15.75">
      <c r="A190" s="6">
        <v>50</v>
      </c>
      <c r="B190" s="2" t="s">
        <v>1521</v>
      </c>
      <c r="C190" s="2">
        <v>2008</v>
      </c>
      <c r="D190" s="34">
        <v>2465.61</v>
      </c>
    </row>
    <row r="191" spans="1:4" ht="15.75">
      <c r="A191" s="6">
        <v>51</v>
      </c>
      <c r="B191" s="2" t="s">
        <v>1522</v>
      </c>
      <c r="C191" s="2">
        <v>2008</v>
      </c>
      <c r="D191" s="34">
        <v>1259</v>
      </c>
    </row>
    <row r="192" spans="1:4" ht="15.75">
      <c r="A192" s="6">
        <v>52</v>
      </c>
      <c r="B192" s="2" t="s">
        <v>1523</v>
      </c>
      <c r="C192" s="2">
        <v>2008</v>
      </c>
      <c r="D192" s="34">
        <v>726.78</v>
      </c>
    </row>
    <row r="193" spans="1:4" ht="15.75">
      <c r="A193" s="6">
        <v>53</v>
      </c>
      <c r="B193" s="2" t="s">
        <v>878</v>
      </c>
      <c r="C193" s="2">
        <v>2008</v>
      </c>
      <c r="D193" s="34">
        <v>2330</v>
      </c>
    </row>
    <row r="194" spans="1:4" ht="15.75">
      <c r="A194" s="6">
        <v>54</v>
      </c>
      <c r="B194" s="2" t="s">
        <v>1524</v>
      </c>
      <c r="C194" s="2">
        <v>2010</v>
      </c>
      <c r="D194" s="34">
        <v>830</v>
      </c>
    </row>
    <row r="195" spans="1:4" ht="25.5">
      <c r="A195" s="6">
        <v>55</v>
      </c>
      <c r="B195" s="2" t="s">
        <v>1525</v>
      </c>
      <c r="C195" s="2">
        <v>2010</v>
      </c>
      <c r="D195" s="34">
        <v>1910.01</v>
      </c>
    </row>
    <row r="196" spans="1:4" ht="15.75">
      <c r="A196" s="6">
        <v>56</v>
      </c>
      <c r="B196" s="2" t="s">
        <v>1526</v>
      </c>
      <c r="C196" s="2">
        <v>2010</v>
      </c>
      <c r="D196" s="34">
        <v>2220</v>
      </c>
    </row>
    <row r="197" spans="1:4" ht="15.75">
      <c r="A197" s="6">
        <v>57</v>
      </c>
      <c r="B197" s="2" t="s">
        <v>1527</v>
      </c>
      <c r="C197" s="2">
        <v>2010</v>
      </c>
      <c r="D197" s="34">
        <v>4930</v>
      </c>
    </row>
    <row r="198" spans="1:6" ht="47.25">
      <c r="A198" s="6">
        <v>58</v>
      </c>
      <c r="B198" s="2" t="s">
        <v>1527</v>
      </c>
      <c r="C198" s="2">
        <v>2010</v>
      </c>
      <c r="D198" s="34">
        <v>4930</v>
      </c>
      <c r="E198" s="279" t="s">
        <v>1083</v>
      </c>
      <c r="F198" s="279" t="s">
        <v>1082</v>
      </c>
    </row>
    <row r="199" spans="1:4" ht="15.75">
      <c r="A199" s="6">
        <v>59</v>
      </c>
      <c r="B199" s="2" t="s">
        <v>1527</v>
      </c>
      <c r="C199" s="2">
        <v>2010</v>
      </c>
      <c r="D199" s="34">
        <v>4930</v>
      </c>
    </row>
    <row r="200" spans="1:4" ht="15.75">
      <c r="A200" s="6">
        <v>60</v>
      </c>
      <c r="B200" s="2" t="s">
        <v>1527</v>
      </c>
      <c r="C200" s="2">
        <v>2010</v>
      </c>
      <c r="D200" s="34">
        <v>4930</v>
      </c>
    </row>
    <row r="201" spans="1:4" ht="15.75">
      <c r="A201" s="6">
        <v>61</v>
      </c>
      <c r="B201" s="2" t="s">
        <v>1527</v>
      </c>
      <c r="C201" s="2">
        <v>2010</v>
      </c>
      <c r="D201" s="34">
        <v>4930</v>
      </c>
    </row>
    <row r="202" spans="1:4" ht="15.75">
      <c r="A202" s="6">
        <v>62</v>
      </c>
      <c r="B202" s="2" t="s">
        <v>1528</v>
      </c>
      <c r="C202" s="2">
        <v>2010</v>
      </c>
      <c r="D202" s="34">
        <v>800</v>
      </c>
    </row>
    <row r="203" spans="1:4" ht="25.5">
      <c r="A203" s="6">
        <v>63</v>
      </c>
      <c r="B203" s="2" t="s">
        <v>1529</v>
      </c>
      <c r="C203" s="2">
        <v>2011</v>
      </c>
      <c r="D203" s="34">
        <v>3530</v>
      </c>
    </row>
    <row r="204" spans="1:4" ht="15.75">
      <c r="A204" s="6">
        <v>64</v>
      </c>
      <c r="B204" s="2" t="s">
        <v>1530</v>
      </c>
      <c r="C204" s="2">
        <v>2011</v>
      </c>
      <c r="D204" s="34">
        <v>870</v>
      </c>
    </row>
    <row r="205" spans="1:4" ht="15.75">
      <c r="A205" s="6">
        <v>65</v>
      </c>
      <c r="B205" s="2" t="s">
        <v>729</v>
      </c>
      <c r="C205" s="2">
        <v>2011</v>
      </c>
      <c r="D205" s="34">
        <v>1799.99</v>
      </c>
    </row>
    <row r="206" spans="1:4" ht="25.5">
      <c r="A206" s="6">
        <v>66</v>
      </c>
      <c r="B206" s="2" t="s">
        <v>1531</v>
      </c>
      <c r="C206" s="2">
        <v>2011</v>
      </c>
      <c r="D206" s="34">
        <v>3464</v>
      </c>
    </row>
    <row r="207" spans="1:4" ht="15.75">
      <c r="A207" s="6">
        <v>67</v>
      </c>
      <c r="B207" s="2" t="s">
        <v>1532</v>
      </c>
      <c r="C207" s="2">
        <v>2011</v>
      </c>
      <c r="D207" s="34">
        <v>1537.5</v>
      </c>
    </row>
    <row r="208" spans="1:4" ht="25.5">
      <c r="A208" s="6">
        <v>68</v>
      </c>
      <c r="B208" s="2" t="s">
        <v>1533</v>
      </c>
      <c r="C208" s="2">
        <v>2011</v>
      </c>
      <c r="D208" s="34">
        <v>898.05</v>
      </c>
    </row>
    <row r="209" spans="1:4" ht="25.5">
      <c r="A209" s="6">
        <v>69</v>
      </c>
      <c r="B209" s="2" t="s">
        <v>1534</v>
      </c>
      <c r="C209" s="2">
        <v>2011</v>
      </c>
      <c r="D209" s="34">
        <v>3464</v>
      </c>
    </row>
    <row r="210" spans="1:5" ht="15.75">
      <c r="A210" s="6"/>
      <c r="B210" s="7" t="s">
        <v>491</v>
      </c>
      <c r="C210" s="8"/>
      <c r="E210" s="3">
        <f>SUM(D141:D209)</f>
        <v>194207.65</v>
      </c>
    </row>
    <row r="211" spans="1:4" ht="15.75" customHeight="1">
      <c r="A211" s="678" t="s">
        <v>1079</v>
      </c>
      <c r="B211" s="679"/>
      <c r="C211" s="679"/>
      <c r="D211" s="120"/>
    </row>
    <row r="212" spans="1:6" s="161" customFormat="1" ht="15.75">
      <c r="A212" s="6">
        <v>1</v>
      </c>
      <c r="B212" s="2" t="s">
        <v>879</v>
      </c>
      <c r="C212" s="2">
        <v>2007</v>
      </c>
      <c r="D212" s="34">
        <v>3938.16</v>
      </c>
      <c r="E212" s="178"/>
      <c r="F212" s="178"/>
    </row>
    <row r="213" spans="1:6" s="161" customFormat="1" ht="15.75">
      <c r="A213" s="6">
        <v>2</v>
      </c>
      <c r="B213" s="2" t="s">
        <v>880</v>
      </c>
      <c r="C213" s="2">
        <v>2007</v>
      </c>
      <c r="D213" s="34">
        <v>700</v>
      </c>
      <c r="E213" s="178"/>
      <c r="F213" s="178"/>
    </row>
    <row r="214" spans="1:6" s="161" customFormat="1" ht="15.75">
      <c r="A214" s="6">
        <v>3</v>
      </c>
      <c r="B214" s="2" t="s">
        <v>881</v>
      </c>
      <c r="C214" s="2">
        <v>2008</v>
      </c>
      <c r="D214" s="34">
        <v>3065</v>
      </c>
      <c r="E214" s="178"/>
      <c r="F214" s="178"/>
    </row>
    <row r="215" spans="1:6" s="161" customFormat="1" ht="15.75">
      <c r="A215" s="6">
        <v>4</v>
      </c>
      <c r="B215" s="2" t="s">
        <v>882</v>
      </c>
      <c r="C215" s="2">
        <v>2008</v>
      </c>
      <c r="D215" s="34">
        <v>4961.74</v>
      </c>
      <c r="E215" s="178"/>
      <c r="F215" s="178"/>
    </row>
    <row r="216" spans="1:6" s="161" customFormat="1" ht="15.75">
      <c r="A216" s="6">
        <v>5</v>
      </c>
      <c r="B216" s="2" t="s">
        <v>883</v>
      </c>
      <c r="C216" s="2">
        <v>2009</v>
      </c>
      <c r="D216" s="34">
        <v>3924</v>
      </c>
      <c r="E216" s="178"/>
      <c r="F216" s="178"/>
    </row>
    <row r="217" spans="1:6" s="161" customFormat="1" ht="15.75">
      <c r="A217" s="6">
        <v>6</v>
      </c>
      <c r="B217" s="2" t="s">
        <v>884</v>
      </c>
      <c r="C217" s="2">
        <v>2008</v>
      </c>
      <c r="D217" s="34">
        <v>1583</v>
      </c>
      <c r="E217" s="178"/>
      <c r="F217" s="178"/>
    </row>
    <row r="218" spans="1:6" s="161" customFormat="1" ht="15.75">
      <c r="A218" s="6">
        <v>7</v>
      </c>
      <c r="B218" s="2" t="s">
        <v>885</v>
      </c>
      <c r="C218" s="2">
        <v>2008</v>
      </c>
      <c r="D218" s="34">
        <v>400</v>
      </c>
      <c r="E218" s="178"/>
      <c r="F218" s="178"/>
    </row>
    <row r="219" spans="1:6" s="161" customFormat="1" ht="15.75">
      <c r="A219" s="6">
        <v>8</v>
      </c>
      <c r="B219" s="2" t="s">
        <v>886</v>
      </c>
      <c r="C219" s="2">
        <v>2009</v>
      </c>
      <c r="D219" s="34">
        <v>3480</v>
      </c>
      <c r="E219" s="178"/>
      <c r="F219" s="178"/>
    </row>
    <row r="220" spans="1:6" s="161" customFormat="1" ht="15.75">
      <c r="A220" s="6">
        <v>9</v>
      </c>
      <c r="B220" s="2" t="s">
        <v>887</v>
      </c>
      <c r="C220" s="2">
        <v>2010</v>
      </c>
      <c r="D220" s="34">
        <v>2700.01</v>
      </c>
      <c r="E220" s="178"/>
      <c r="F220" s="178"/>
    </row>
    <row r="221" spans="1:6" s="161" customFormat="1" ht="15.75">
      <c r="A221" s="6">
        <v>10</v>
      </c>
      <c r="B221" s="2" t="s">
        <v>1535</v>
      </c>
      <c r="C221" s="2">
        <v>2010</v>
      </c>
      <c r="D221" s="34">
        <v>3434</v>
      </c>
      <c r="E221" s="178"/>
      <c r="F221" s="178"/>
    </row>
    <row r="222" spans="1:6" s="161" customFormat="1" ht="15.75">
      <c r="A222" s="6">
        <v>11</v>
      </c>
      <c r="B222" s="196" t="s">
        <v>1536</v>
      </c>
      <c r="C222" s="196">
        <v>2011</v>
      </c>
      <c r="D222" s="225">
        <v>2490</v>
      </c>
      <c r="E222" s="178"/>
      <c r="F222" s="178"/>
    </row>
    <row r="223" spans="1:6" ht="15.75">
      <c r="A223" s="6"/>
      <c r="B223" s="7" t="s">
        <v>491</v>
      </c>
      <c r="C223" s="8"/>
      <c r="D223" s="284"/>
      <c r="F223" s="3">
        <f>SUM(D212:D222)</f>
        <v>30675.910000000003</v>
      </c>
    </row>
    <row r="224" spans="2:6" ht="47.25">
      <c r="B224" s="29" t="s">
        <v>482</v>
      </c>
      <c r="E224" s="279" t="s">
        <v>1083</v>
      </c>
      <c r="F224" s="279" t="s">
        <v>1082</v>
      </c>
    </row>
    <row r="225" spans="1:6" s="117" customFormat="1" ht="15.75">
      <c r="A225" s="6">
        <v>1</v>
      </c>
      <c r="B225" s="285" t="s">
        <v>888</v>
      </c>
      <c r="C225" s="169">
        <v>2007</v>
      </c>
      <c r="D225" s="286">
        <v>357</v>
      </c>
      <c r="E225" s="178"/>
      <c r="F225" s="178"/>
    </row>
    <row r="226" spans="1:6" s="117" customFormat="1" ht="15.75">
      <c r="A226" s="5">
        <v>2</v>
      </c>
      <c r="B226" s="285" t="s">
        <v>889</v>
      </c>
      <c r="C226" s="169">
        <v>2007</v>
      </c>
      <c r="D226" s="286">
        <v>185</v>
      </c>
      <c r="E226" s="178"/>
      <c r="F226" s="178"/>
    </row>
    <row r="227" spans="1:6" s="117" customFormat="1" ht="15.75">
      <c r="A227" s="5">
        <v>3</v>
      </c>
      <c r="B227" s="285" t="s">
        <v>890</v>
      </c>
      <c r="C227" s="169">
        <v>2007</v>
      </c>
      <c r="D227" s="286">
        <v>350</v>
      </c>
      <c r="E227" s="178"/>
      <c r="F227" s="178"/>
    </row>
    <row r="228" spans="1:6" s="117" customFormat="1" ht="15.75">
      <c r="A228" s="5">
        <v>4</v>
      </c>
      <c r="B228" s="287" t="s">
        <v>891</v>
      </c>
      <c r="C228" s="288">
        <v>2007</v>
      </c>
      <c r="D228" s="289">
        <v>2210</v>
      </c>
      <c r="E228" s="178"/>
      <c r="F228" s="178"/>
    </row>
    <row r="229" spans="1:6" s="117" customFormat="1" ht="15.75">
      <c r="A229" s="5">
        <v>5</v>
      </c>
      <c r="B229" s="128" t="s">
        <v>892</v>
      </c>
      <c r="C229" s="288">
        <v>2007</v>
      </c>
      <c r="D229" s="290">
        <v>3714</v>
      </c>
      <c r="E229" s="178"/>
      <c r="F229" s="178"/>
    </row>
    <row r="230" spans="1:6" s="117" customFormat="1" ht="25.5">
      <c r="A230" s="5">
        <v>6</v>
      </c>
      <c r="B230" s="128" t="s">
        <v>893</v>
      </c>
      <c r="C230" s="288">
        <v>2007</v>
      </c>
      <c r="D230" s="290">
        <v>2839</v>
      </c>
      <c r="E230" s="178"/>
      <c r="F230" s="178"/>
    </row>
    <row r="231" spans="1:6" s="117" customFormat="1" ht="15.75">
      <c r="A231" s="5">
        <v>7</v>
      </c>
      <c r="B231" s="128" t="s">
        <v>894</v>
      </c>
      <c r="C231" s="288">
        <v>2007</v>
      </c>
      <c r="D231" s="290">
        <v>6297.53</v>
      </c>
      <c r="E231" s="178"/>
      <c r="F231" s="178"/>
    </row>
    <row r="232" spans="1:6" s="117" customFormat="1" ht="25.5">
      <c r="A232" s="5">
        <v>8</v>
      </c>
      <c r="B232" s="285" t="s">
        <v>895</v>
      </c>
      <c r="C232" s="169">
        <v>2007</v>
      </c>
      <c r="D232" s="286">
        <v>259</v>
      </c>
      <c r="E232" s="178"/>
      <c r="F232" s="178"/>
    </row>
    <row r="233" spans="1:6" s="117" customFormat="1" ht="15.75">
      <c r="A233" s="5">
        <v>9</v>
      </c>
      <c r="B233" s="285" t="s">
        <v>896</v>
      </c>
      <c r="C233" s="169">
        <v>2008</v>
      </c>
      <c r="D233" s="286">
        <v>720</v>
      </c>
      <c r="E233" s="178"/>
      <c r="F233" s="178"/>
    </row>
    <row r="234" spans="1:6" s="117" customFormat="1" ht="25.5">
      <c r="A234" s="5">
        <v>10</v>
      </c>
      <c r="B234" s="291" t="s">
        <v>897</v>
      </c>
      <c r="C234" s="169">
        <v>2008</v>
      </c>
      <c r="D234" s="292">
        <v>2912</v>
      </c>
      <c r="E234" s="178"/>
      <c r="F234" s="178"/>
    </row>
    <row r="235" spans="1:6" s="117" customFormat="1" ht="15.75">
      <c r="A235" s="5">
        <v>11</v>
      </c>
      <c r="B235" s="285" t="s">
        <v>898</v>
      </c>
      <c r="C235" s="169">
        <v>2008</v>
      </c>
      <c r="D235" s="286">
        <v>2233.6</v>
      </c>
      <c r="E235" s="178"/>
      <c r="F235" s="178"/>
    </row>
    <row r="236" spans="1:6" s="117" customFormat="1" ht="15.75">
      <c r="A236" s="5">
        <v>12</v>
      </c>
      <c r="B236" s="285" t="s">
        <v>899</v>
      </c>
      <c r="C236" s="169">
        <v>2008</v>
      </c>
      <c r="D236" s="286">
        <v>1558</v>
      </c>
      <c r="E236" s="178"/>
      <c r="F236" s="178"/>
    </row>
    <row r="237" spans="1:6" s="117" customFormat="1" ht="15.75">
      <c r="A237" s="5">
        <v>13</v>
      </c>
      <c r="B237" s="285" t="s">
        <v>900</v>
      </c>
      <c r="C237" s="169">
        <v>2008</v>
      </c>
      <c r="D237" s="286">
        <v>1117</v>
      </c>
      <c r="E237" s="178"/>
      <c r="F237" s="178"/>
    </row>
    <row r="238" spans="1:6" s="117" customFormat="1" ht="15.75">
      <c r="A238" s="5">
        <v>14</v>
      </c>
      <c r="B238" s="285" t="s">
        <v>901</v>
      </c>
      <c r="C238" s="169">
        <v>2008</v>
      </c>
      <c r="D238" s="286">
        <v>799</v>
      </c>
      <c r="E238" s="178"/>
      <c r="F238" s="178"/>
    </row>
    <row r="239" spans="1:6" s="117" customFormat="1" ht="15.75">
      <c r="A239" s="5">
        <v>15</v>
      </c>
      <c r="B239" s="285" t="s">
        <v>902</v>
      </c>
      <c r="C239" s="169">
        <v>2008</v>
      </c>
      <c r="D239" s="286">
        <v>695.99</v>
      </c>
      <c r="E239" s="178"/>
      <c r="F239" s="178"/>
    </row>
    <row r="240" spans="1:6" s="117" customFormat="1" ht="15.75">
      <c r="A240" s="5">
        <v>16</v>
      </c>
      <c r="B240" s="285" t="s">
        <v>903</v>
      </c>
      <c r="C240" s="169">
        <v>2008</v>
      </c>
      <c r="D240" s="286">
        <v>1032.35</v>
      </c>
      <c r="E240" s="178"/>
      <c r="F240" s="178"/>
    </row>
    <row r="241" spans="1:6" s="117" customFormat="1" ht="15.75">
      <c r="A241" s="5">
        <v>17</v>
      </c>
      <c r="B241" s="285" t="s">
        <v>904</v>
      </c>
      <c r="C241" s="169">
        <v>2009</v>
      </c>
      <c r="D241" s="286">
        <v>2338</v>
      </c>
      <c r="E241" s="178"/>
      <c r="F241" s="178"/>
    </row>
    <row r="242" spans="1:6" s="117" customFormat="1" ht="15.75">
      <c r="A242" s="5">
        <v>18</v>
      </c>
      <c r="B242" s="128" t="s">
        <v>905</v>
      </c>
      <c r="C242" s="33">
        <v>2009</v>
      </c>
      <c r="D242" s="290">
        <v>379</v>
      </c>
      <c r="E242" s="178"/>
      <c r="F242" s="178"/>
    </row>
    <row r="243" spans="1:6" s="117" customFormat="1" ht="25.5">
      <c r="A243" s="5">
        <v>19</v>
      </c>
      <c r="B243" s="285" t="s">
        <v>906</v>
      </c>
      <c r="C243" s="293">
        <v>2010</v>
      </c>
      <c r="D243" s="286">
        <v>1545.01</v>
      </c>
      <c r="E243" s="178"/>
      <c r="F243" s="178"/>
    </row>
    <row r="244" spans="1:6" s="117" customFormat="1" ht="15.75">
      <c r="A244" s="5">
        <v>20</v>
      </c>
      <c r="B244" s="294" t="s">
        <v>907</v>
      </c>
      <c r="C244" s="293">
        <v>2010</v>
      </c>
      <c r="D244" s="286">
        <v>326</v>
      </c>
      <c r="E244" s="178"/>
      <c r="F244" s="178"/>
    </row>
    <row r="245" spans="1:6" s="117" customFormat="1" ht="25.5">
      <c r="A245" s="5">
        <v>21</v>
      </c>
      <c r="B245" s="128" t="s">
        <v>915</v>
      </c>
      <c r="C245" s="293">
        <v>2010</v>
      </c>
      <c r="D245" s="290">
        <v>21235.478600000002</v>
      </c>
      <c r="E245" s="178"/>
      <c r="F245" s="178"/>
    </row>
    <row r="246" spans="1:6" s="117" customFormat="1" ht="15.75">
      <c r="A246" s="5">
        <v>22</v>
      </c>
      <c r="B246" s="128" t="s">
        <v>916</v>
      </c>
      <c r="C246" s="293">
        <v>2010</v>
      </c>
      <c r="D246" s="290">
        <v>4090.416</v>
      </c>
      <c r="E246" s="178"/>
      <c r="F246" s="178"/>
    </row>
    <row r="247" spans="1:6" s="117" customFormat="1" ht="15.75">
      <c r="A247" s="5">
        <v>23</v>
      </c>
      <c r="B247" s="128" t="s">
        <v>917</v>
      </c>
      <c r="C247" s="293">
        <v>2010</v>
      </c>
      <c r="D247" s="290">
        <v>49510.1376</v>
      </c>
      <c r="E247" s="178"/>
      <c r="F247" s="178"/>
    </row>
    <row r="248" spans="1:6" s="117" customFormat="1" ht="38.25">
      <c r="A248" s="5">
        <v>24</v>
      </c>
      <c r="B248" s="128" t="s">
        <v>1571</v>
      </c>
      <c r="C248" s="293">
        <v>2010</v>
      </c>
      <c r="D248" s="290">
        <v>4498.384</v>
      </c>
      <c r="E248" s="178"/>
      <c r="F248" s="178"/>
    </row>
    <row r="249" spans="1:6" s="117" customFormat="1" ht="25.5">
      <c r="A249" s="5">
        <v>25</v>
      </c>
      <c r="B249" s="128" t="s">
        <v>918</v>
      </c>
      <c r="C249" s="293">
        <v>2010</v>
      </c>
      <c r="D249" s="290">
        <v>7582.983200000001</v>
      </c>
      <c r="E249" s="178"/>
      <c r="F249" s="178"/>
    </row>
    <row r="250" spans="1:6" s="117" customFormat="1" ht="15.75">
      <c r="A250" s="5">
        <v>26</v>
      </c>
      <c r="B250" s="295" t="s">
        <v>908</v>
      </c>
      <c r="C250" s="293">
        <v>2010</v>
      </c>
      <c r="D250" s="296">
        <v>73357.11159999999</v>
      </c>
      <c r="E250" s="178"/>
      <c r="F250" s="178"/>
    </row>
    <row r="251" spans="1:6" s="117" customFormat="1" ht="25.5">
      <c r="A251" s="5">
        <v>27</v>
      </c>
      <c r="B251" s="295" t="s">
        <v>1572</v>
      </c>
      <c r="C251" s="293">
        <v>2010</v>
      </c>
      <c r="D251" s="297">
        <v>289449.392</v>
      </c>
      <c r="E251" s="178"/>
      <c r="F251" s="178"/>
    </row>
    <row r="252" spans="1:6" s="117" customFormat="1" ht="25.5">
      <c r="A252" s="5">
        <v>28</v>
      </c>
      <c r="B252" s="295" t="s">
        <v>909</v>
      </c>
      <c r="C252" s="293">
        <v>2010</v>
      </c>
      <c r="D252" s="297">
        <v>333714.71056</v>
      </c>
      <c r="E252" s="178"/>
      <c r="F252" s="178"/>
    </row>
    <row r="253" spans="1:6" s="117" customFormat="1" ht="25.5">
      <c r="A253" s="5">
        <v>29</v>
      </c>
      <c r="B253" s="295" t="s">
        <v>910</v>
      </c>
      <c r="C253" s="293">
        <v>2010</v>
      </c>
      <c r="D253" s="297">
        <v>124719.6728</v>
      </c>
      <c r="E253" s="178"/>
      <c r="F253" s="178"/>
    </row>
    <row r="254" spans="1:6" s="117" customFormat="1" ht="25.5">
      <c r="A254" s="5">
        <v>30</v>
      </c>
      <c r="B254" s="295" t="s">
        <v>1573</v>
      </c>
      <c r="C254" s="293">
        <v>2010</v>
      </c>
      <c r="D254" s="297">
        <v>2928</v>
      </c>
      <c r="E254" s="178"/>
      <c r="F254" s="178"/>
    </row>
    <row r="255" spans="1:6" s="117" customFormat="1" ht="25.5">
      <c r="A255" s="5">
        <v>31</v>
      </c>
      <c r="B255" s="295" t="s">
        <v>1573</v>
      </c>
      <c r="C255" s="293">
        <v>2010</v>
      </c>
      <c r="D255" s="297">
        <v>2928</v>
      </c>
      <c r="E255" s="178"/>
      <c r="F255" s="178"/>
    </row>
    <row r="256" spans="1:6" s="117" customFormat="1" ht="25.5">
      <c r="A256" s="5">
        <v>32</v>
      </c>
      <c r="B256" s="295" t="s">
        <v>1573</v>
      </c>
      <c r="C256" s="293">
        <v>2010</v>
      </c>
      <c r="D256" s="297">
        <v>2928</v>
      </c>
      <c r="E256" s="178"/>
      <c r="F256" s="178"/>
    </row>
    <row r="257" spans="1:6" s="117" customFormat="1" ht="25.5">
      <c r="A257" s="5">
        <v>33</v>
      </c>
      <c r="B257" s="295" t="s">
        <v>1573</v>
      </c>
      <c r="C257" s="293">
        <v>2010</v>
      </c>
      <c r="D257" s="297">
        <v>2928</v>
      </c>
      <c r="E257" s="178"/>
      <c r="F257" s="178"/>
    </row>
    <row r="258" spans="1:4" ht="15.75">
      <c r="A258" s="5">
        <v>34</v>
      </c>
      <c r="B258" s="298" t="s">
        <v>1574</v>
      </c>
      <c r="C258" s="299">
        <v>2010</v>
      </c>
      <c r="D258" s="300">
        <v>5856</v>
      </c>
    </row>
    <row r="259" spans="2:5" ht="15.75">
      <c r="B259" s="7" t="s">
        <v>491</v>
      </c>
      <c r="C259" s="8"/>
      <c r="E259" s="3">
        <f>SUM(D225:D258)</f>
        <v>957593.76636</v>
      </c>
    </row>
    <row r="260" ht="15.75"/>
    <row r="261" ht="15.75">
      <c r="B261" s="30" t="s">
        <v>494</v>
      </c>
    </row>
    <row r="262" spans="1:6" ht="47.25">
      <c r="A262" s="301">
        <v>1</v>
      </c>
      <c r="B262" s="302" t="s">
        <v>920</v>
      </c>
      <c r="C262" s="303">
        <v>2007</v>
      </c>
      <c r="D262" s="304">
        <v>201524.36</v>
      </c>
      <c r="E262" s="279" t="s">
        <v>1083</v>
      </c>
      <c r="F262" s="279" t="s">
        <v>1082</v>
      </c>
    </row>
    <row r="263" spans="1:4" ht="45">
      <c r="A263" s="305">
        <v>2</v>
      </c>
      <c r="B263" s="302" t="s">
        <v>921</v>
      </c>
      <c r="C263" s="303">
        <v>2007</v>
      </c>
      <c r="D263" s="304">
        <v>122011.35</v>
      </c>
    </row>
    <row r="264" spans="1:4" ht="15.75">
      <c r="A264" s="11">
        <v>2</v>
      </c>
      <c r="B264" s="306" t="s">
        <v>922</v>
      </c>
      <c r="C264" s="307">
        <v>2007</v>
      </c>
      <c r="D264" s="308">
        <v>7677.12</v>
      </c>
    </row>
    <row r="265" spans="1:4" ht="22.5">
      <c r="A265" s="11">
        <v>3</v>
      </c>
      <c r="B265" s="306" t="s">
        <v>923</v>
      </c>
      <c r="C265" s="307">
        <v>2007</v>
      </c>
      <c r="D265" s="308">
        <v>7677.12</v>
      </c>
    </row>
    <row r="266" spans="1:4" ht="22.5">
      <c r="A266" s="11">
        <v>4</v>
      </c>
      <c r="B266" s="306" t="s">
        <v>924</v>
      </c>
      <c r="C266" s="307">
        <v>2007</v>
      </c>
      <c r="D266" s="308">
        <v>20563.7</v>
      </c>
    </row>
    <row r="267" spans="1:4" ht="22.5">
      <c r="A267" s="11">
        <v>5</v>
      </c>
      <c r="B267" s="306" t="s">
        <v>925</v>
      </c>
      <c r="C267" s="307">
        <v>2007</v>
      </c>
      <c r="D267" s="308">
        <v>12576.76</v>
      </c>
    </row>
    <row r="268" spans="1:4" ht="15.75">
      <c r="A268" s="11">
        <v>6</v>
      </c>
      <c r="B268" s="309" t="s">
        <v>926</v>
      </c>
      <c r="C268" s="307">
        <v>2007</v>
      </c>
      <c r="D268" s="310">
        <v>9596.4</v>
      </c>
    </row>
    <row r="269" spans="1:4" ht="15.75">
      <c r="A269" s="11">
        <v>7</v>
      </c>
      <c r="B269" s="309" t="s">
        <v>927</v>
      </c>
      <c r="C269" s="307">
        <v>2007</v>
      </c>
      <c r="D269" s="310">
        <v>2605.07</v>
      </c>
    </row>
    <row r="270" spans="1:4" ht="15.75">
      <c r="A270" s="11">
        <v>8</v>
      </c>
      <c r="B270" s="309" t="s">
        <v>928</v>
      </c>
      <c r="C270" s="307">
        <v>2007</v>
      </c>
      <c r="D270" s="310">
        <v>46611.1</v>
      </c>
    </row>
    <row r="271" spans="1:4" ht="15.75">
      <c r="A271" s="11">
        <v>9</v>
      </c>
      <c r="B271" s="306" t="s">
        <v>929</v>
      </c>
      <c r="C271" s="307">
        <v>2007</v>
      </c>
      <c r="D271" s="308">
        <v>126124.09</v>
      </c>
    </row>
    <row r="272" spans="1:4" ht="22.5">
      <c r="A272" s="11">
        <v>10</v>
      </c>
      <c r="B272" s="306" t="s">
        <v>930</v>
      </c>
      <c r="C272" s="307">
        <v>2007</v>
      </c>
      <c r="D272" s="310">
        <v>7715.5</v>
      </c>
    </row>
    <row r="273" spans="1:4" ht="15.75">
      <c r="A273" s="11">
        <v>11</v>
      </c>
      <c r="B273" s="306" t="s">
        <v>931</v>
      </c>
      <c r="C273" s="307">
        <v>2007</v>
      </c>
      <c r="D273" s="308">
        <v>2022.1</v>
      </c>
    </row>
    <row r="274" spans="1:4" ht="22.5">
      <c r="A274" s="11">
        <v>12</v>
      </c>
      <c r="B274" s="306" t="s">
        <v>932</v>
      </c>
      <c r="C274" s="307">
        <v>2007</v>
      </c>
      <c r="D274" s="308">
        <v>24034.93</v>
      </c>
    </row>
    <row r="275" spans="1:4" ht="15.75">
      <c r="A275" s="11">
        <v>13</v>
      </c>
      <c r="B275" s="306" t="s">
        <v>933</v>
      </c>
      <c r="C275" s="307">
        <v>2007</v>
      </c>
      <c r="D275" s="308">
        <v>14295.89</v>
      </c>
    </row>
    <row r="276" spans="1:4" ht="22.5">
      <c r="A276" s="11">
        <v>14</v>
      </c>
      <c r="B276" s="306" t="s">
        <v>934</v>
      </c>
      <c r="C276" s="307">
        <v>2007</v>
      </c>
      <c r="D276" s="308">
        <v>37734.42</v>
      </c>
    </row>
    <row r="277" spans="1:4" ht="22.5">
      <c r="A277" s="11">
        <v>15</v>
      </c>
      <c r="B277" s="306" t="s">
        <v>935</v>
      </c>
      <c r="C277" s="307">
        <v>2007</v>
      </c>
      <c r="D277" s="308">
        <v>24000</v>
      </c>
    </row>
    <row r="278" spans="1:4" ht="15.75">
      <c r="A278" s="11">
        <v>16</v>
      </c>
      <c r="B278" s="306" t="s">
        <v>936</v>
      </c>
      <c r="C278" s="307">
        <v>2007</v>
      </c>
      <c r="D278" s="308">
        <v>31916.98</v>
      </c>
    </row>
    <row r="279" spans="1:4" ht="15.75">
      <c r="A279" s="11">
        <v>17</v>
      </c>
      <c r="B279" s="306" t="s">
        <v>937</v>
      </c>
      <c r="C279" s="307">
        <v>2007</v>
      </c>
      <c r="D279" s="308">
        <v>3620</v>
      </c>
    </row>
    <row r="280" spans="1:4" ht="15.75">
      <c r="A280" s="311">
        <v>18</v>
      </c>
      <c r="B280" s="306" t="s">
        <v>938</v>
      </c>
      <c r="C280" s="307">
        <v>2007</v>
      </c>
      <c r="D280" s="308">
        <v>1800</v>
      </c>
    </row>
    <row r="281" spans="1:4" ht="15.75">
      <c r="A281" s="11">
        <v>19</v>
      </c>
      <c r="B281" s="306" t="s">
        <v>939</v>
      </c>
      <c r="C281" s="307">
        <v>2007</v>
      </c>
      <c r="D281" s="308">
        <v>2427.8</v>
      </c>
    </row>
    <row r="282" spans="1:4" ht="15.75">
      <c r="A282" s="11">
        <v>20</v>
      </c>
      <c r="B282" s="306" t="s">
        <v>940</v>
      </c>
      <c r="C282" s="307">
        <v>2007</v>
      </c>
      <c r="D282" s="308">
        <v>1319.99</v>
      </c>
    </row>
    <row r="283" spans="1:5" ht="15.75">
      <c r="A283" s="11"/>
      <c r="B283" s="12" t="s">
        <v>491</v>
      </c>
      <c r="C283" s="189"/>
      <c r="E283" s="13">
        <f>SUM(D262:D282)</f>
        <v>707854.68</v>
      </c>
    </row>
    <row r="284" spans="1:4" ht="33.75" customHeight="1">
      <c r="A284" s="680" t="s">
        <v>1079</v>
      </c>
      <c r="B284" s="681"/>
      <c r="C284" s="681"/>
      <c r="D284" s="312"/>
    </row>
    <row r="285" spans="1:4" ht="22.5">
      <c r="A285" s="160">
        <v>1</v>
      </c>
      <c r="B285" s="313" t="s">
        <v>941</v>
      </c>
      <c r="C285" s="307">
        <v>2007</v>
      </c>
      <c r="D285" s="310">
        <v>24108.9</v>
      </c>
    </row>
    <row r="286" spans="1:4" ht="15.75">
      <c r="A286" s="160">
        <v>2</v>
      </c>
      <c r="B286" s="309" t="s">
        <v>942</v>
      </c>
      <c r="C286" s="307">
        <v>2007</v>
      </c>
      <c r="D286" s="310">
        <v>1897.34</v>
      </c>
    </row>
    <row r="287" spans="1:4" ht="15.75">
      <c r="A287" s="160">
        <v>3</v>
      </c>
      <c r="B287" s="306" t="s">
        <v>943</v>
      </c>
      <c r="C287" s="307">
        <v>2007</v>
      </c>
      <c r="D287" s="308">
        <v>8889.01</v>
      </c>
    </row>
    <row r="288" spans="1:4" ht="22.5">
      <c r="A288" s="160">
        <v>4</v>
      </c>
      <c r="B288" s="306" t="s">
        <v>944</v>
      </c>
      <c r="C288" s="307">
        <v>2007</v>
      </c>
      <c r="D288" s="308">
        <v>9267.42</v>
      </c>
    </row>
    <row r="289" spans="1:4" ht="22.5">
      <c r="A289" s="160">
        <v>5</v>
      </c>
      <c r="B289" s="306" t="s">
        <v>945</v>
      </c>
      <c r="C289" s="307">
        <v>2007</v>
      </c>
      <c r="D289" s="308">
        <v>27023.48</v>
      </c>
    </row>
    <row r="290" spans="1:4" ht="22.5">
      <c r="A290" s="160">
        <v>6</v>
      </c>
      <c r="B290" s="306" t="s">
        <v>946</v>
      </c>
      <c r="C290" s="307">
        <v>2007</v>
      </c>
      <c r="D290" s="308">
        <v>9961.5</v>
      </c>
    </row>
    <row r="291" spans="1:4" ht="22.5">
      <c r="A291" s="160">
        <v>7</v>
      </c>
      <c r="B291" s="306" t="s">
        <v>947</v>
      </c>
      <c r="C291" s="307">
        <v>2007</v>
      </c>
      <c r="D291" s="308">
        <v>1715</v>
      </c>
    </row>
    <row r="292" spans="1:4" ht="22.5">
      <c r="A292" s="160">
        <v>8</v>
      </c>
      <c r="B292" s="306" t="s">
        <v>948</v>
      </c>
      <c r="C292" s="307">
        <v>2007</v>
      </c>
      <c r="D292" s="308">
        <v>2018</v>
      </c>
    </row>
    <row r="293" spans="1:4" ht="22.5">
      <c r="A293" s="160">
        <v>9</v>
      </c>
      <c r="B293" s="306" t="s">
        <v>949</v>
      </c>
      <c r="C293" s="307">
        <v>2007</v>
      </c>
      <c r="D293" s="308">
        <v>3197</v>
      </c>
    </row>
    <row r="294" spans="1:4" ht="22.5">
      <c r="A294" s="160">
        <v>10</v>
      </c>
      <c r="B294" s="306" t="s">
        <v>950</v>
      </c>
      <c r="C294" s="307">
        <v>2007</v>
      </c>
      <c r="D294" s="308">
        <v>1566.95</v>
      </c>
    </row>
    <row r="295" spans="1:4" ht="22.5">
      <c r="A295" s="160">
        <v>11</v>
      </c>
      <c r="B295" s="306" t="s">
        <v>951</v>
      </c>
      <c r="C295" s="307">
        <v>2007</v>
      </c>
      <c r="D295" s="308">
        <v>1184.87</v>
      </c>
    </row>
    <row r="296" spans="1:4" ht="22.5">
      <c r="A296" s="160">
        <v>12</v>
      </c>
      <c r="B296" s="306" t="s">
        <v>952</v>
      </c>
      <c r="C296" s="307">
        <v>2007</v>
      </c>
      <c r="D296" s="308">
        <v>1571</v>
      </c>
    </row>
    <row r="297" spans="1:4" ht="22.5">
      <c r="A297" s="160">
        <v>13</v>
      </c>
      <c r="B297" s="306" t="s">
        <v>953</v>
      </c>
      <c r="C297" s="307">
        <v>2007</v>
      </c>
      <c r="D297" s="308">
        <v>35471.36</v>
      </c>
    </row>
    <row r="298" spans="1:4" ht="22.5">
      <c r="A298" s="160">
        <v>14</v>
      </c>
      <c r="B298" s="306" t="s">
        <v>954</v>
      </c>
      <c r="C298" s="307">
        <v>2007</v>
      </c>
      <c r="D298" s="308">
        <v>29299.18</v>
      </c>
    </row>
    <row r="299" spans="1:4" ht="15.75">
      <c r="A299" s="160">
        <v>15</v>
      </c>
      <c r="B299" s="306" t="s">
        <v>955</v>
      </c>
      <c r="C299" s="307">
        <v>2007</v>
      </c>
      <c r="D299" s="308">
        <v>6119.78</v>
      </c>
    </row>
    <row r="300" spans="1:4" ht="15.75">
      <c r="A300" s="160">
        <v>16</v>
      </c>
      <c r="B300" s="306" t="s">
        <v>956</v>
      </c>
      <c r="C300" s="307">
        <v>2007</v>
      </c>
      <c r="D300" s="308">
        <v>2935.12</v>
      </c>
    </row>
    <row r="301" spans="1:4" ht="15.75">
      <c r="A301" s="160">
        <v>17</v>
      </c>
      <c r="B301" s="306" t="s">
        <v>957</v>
      </c>
      <c r="C301" s="307">
        <v>2007</v>
      </c>
      <c r="D301" s="308">
        <v>3146.25</v>
      </c>
    </row>
    <row r="302" spans="1:4" ht="15.75">
      <c r="A302" s="160">
        <v>18</v>
      </c>
      <c r="B302" s="306" t="s">
        <v>958</v>
      </c>
      <c r="C302" s="307">
        <v>2007</v>
      </c>
      <c r="D302" s="308">
        <v>5038.11</v>
      </c>
    </row>
    <row r="303" spans="1:4" ht="15.75">
      <c r="A303" s="160">
        <v>19</v>
      </c>
      <c r="B303" s="306" t="s">
        <v>959</v>
      </c>
      <c r="C303" s="307">
        <v>2007</v>
      </c>
      <c r="D303" s="308">
        <v>20168.87</v>
      </c>
    </row>
    <row r="304" spans="1:4" ht="15.75">
      <c r="A304" s="160">
        <v>20</v>
      </c>
      <c r="B304" s="306" t="s">
        <v>960</v>
      </c>
      <c r="C304" s="307">
        <v>2007</v>
      </c>
      <c r="D304" s="308">
        <v>22132.03</v>
      </c>
    </row>
    <row r="305" spans="1:4" ht="15.75">
      <c r="A305" s="160">
        <v>21</v>
      </c>
      <c r="B305" s="306" t="s">
        <v>961</v>
      </c>
      <c r="C305" s="307">
        <v>2008</v>
      </c>
      <c r="D305" s="308">
        <v>1730</v>
      </c>
    </row>
    <row r="306" spans="1:4" ht="15.75">
      <c r="A306" s="160">
        <v>22</v>
      </c>
      <c r="B306" s="204" t="s">
        <v>962</v>
      </c>
      <c r="C306" s="307">
        <v>2009</v>
      </c>
      <c r="D306" s="314">
        <v>24909.59</v>
      </c>
    </row>
    <row r="307" spans="1:4" ht="15.75">
      <c r="A307" s="160">
        <v>23</v>
      </c>
      <c r="B307" s="204" t="s">
        <v>963</v>
      </c>
      <c r="C307" s="307">
        <v>2009</v>
      </c>
      <c r="D307" s="314">
        <v>46872.9</v>
      </c>
    </row>
    <row r="308" spans="1:4" ht="15.75">
      <c r="A308" s="160">
        <v>24</v>
      </c>
      <c r="B308" s="204" t="s">
        <v>964</v>
      </c>
      <c r="C308" s="307">
        <v>2009</v>
      </c>
      <c r="D308" s="308">
        <v>11651.25</v>
      </c>
    </row>
    <row r="309" spans="1:4" ht="15.75">
      <c r="A309" s="160">
        <v>25</v>
      </c>
      <c r="B309" s="204" t="s">
        <v>965</v>
      </c>
      <c r="C309" s="307">
        <v>2009</v>
      </c>
      <c r="D309" s="308">
        <v>64282.92</v>
      </c>
    </row>
    <row r="310" spans="1:4" ht="15.75">
      <c r="A310" s="160">
        <v>26</v>
      </c>
      <c r="B310" s="204" t="s">
        <v>966</v>
      </c>
      <c r="C310" s="307">
        <v>2009</v>
      </c>
      <c r="D310" s="308">
        <v>64282.8</v>
      </c>
    </row>
    <row r="311" spans="1:4" ht="15.75">
      <c r="A311" s="160">
        <v>27</v>
      </c>
      <c r="B311" s="315" t="s">
        <v>967</v>
      </c>
      <c r="C311" s="307">
        <v>2009</v>
      </c>
      <c r="D311" s="314">
        <v>401767.68</v>
      </c>
    </row>
    <row r="312" spans="1:4" ht="15.75">
      <c r="A312" s="160">
        <v>28</v>
      </c>
      <c r="B312" s="204" t="s">
        <v>968</v>
      </c>
      <c r="C312" s="307">
        <v>2009</v>
      </c>
      <c r="D312" s="314">
        <v>13392.25</v>
      </c>
    </row>
    <row r="313" spans="1:4" ht="15.75">
      <c r="A313" s="160">
        <v>29</v>
      </c>
      <c r="B313" s="204" t="s">
        <v>969</v>
      </c>
      <c r="C313" s="307">
        <v>2009</v>
      </c>
      <c r="D313" s="308">
        <v>312719.88</v>
      </c>
    </row>
    <row r="314" spans="1:4" ht="15.75">
      <c r="A314" s="160">
        <v>30</v>
      </c>
      <c r="B314" s="204" t="s">
        <v>970</v>
      </c>
      <c r="C314" s="307">
        <v>2009</v>
      </c>
      <c r="D314" s="314">
        <v>26784.62</v>
      </c>
    </row>
    <row r="315" spans="1:4" ht="15.75">
      <c r="A315" s="160">
        <v>31</v>
      </c>
      <c r="B315" s="204" t="s">
        <v>971</v>
      </c>
      <c r="C315" s="307">
        <v>2009</v>
      </c>
      <c r="D315" s="314">
        <v>257131.2</v>
      </c>
    </row>
    <row r="316" spans="1:4" ht="15.75">
      <c r="A316" s="160">
        <v>32</v>
      </c>
      <c r="B316" s="204" t="s">
        <v>972</v>
      </c>
      <c r="C316" s="307">
        <v>2009</v>
      </c>
      <c r="D316" s="308">
        <v>23708.31</v>
      </c>
    </row>
    <row r="317" spans="1:4" ht="15.75">
      <c r="A317" s="160">
        <v>33</v>
      </c>
      <c r="B317" s="204" t="s">
        <v>973</v>
      </c>
      <c r="C317" s="307">
        <v>2009</v>
      </c>
      <c r="D317" s="308">
        <v>43926.6</v>
      </c>
    </row>
    <row r="318" spans="1:4" ht="15.75">
      <c r="A318" s="160">
        <v>34</v>
      </c>
      <c r="B318" s="204" t="s">
        <v>974</v>
      </c>
      <c r="C318" s="307">
        <v>2009</v>
      </c>
      <c r="D318" s="314">
        <v>4002.93</v>
      </c>
    </row>
    <row r="319" spans="1:4" ht="15.75">
      <c r="A319" s="160">
        <v>35</v>
      </c>
      <c r="B319" s="316" t="s">
        <v>975</v>
      </c>
      <c r="C319" s="307">
        <v>2009</v>
      </c>
      <c r="D319" s="314">
        <v>2505.27</v>
      </c>
    </row>
    <row r="320" spans="1:4" ht="25.5">
      <c r="A320" s="160">
        <v>36</v>
      </c>
      <c r="B320" s="316" t="s">
        <v>976</v>
      </c>
      <c r="C320" s="307">
        <v>2009</v>
      </c>
      <c r="D320" s="308">
        <v>22130.8</v>
      </c>
    </row>
    <row r="321" spans="1:4" ht="15.75">
      <c r="A321" s="160">
        <v>37</v>
      </c>
      <c r="B321" s="316" t="s">
        <v>977</v>
      </c>
      <c r="C321" s="307">
        <v>2009</v>
      </c>
      <c r="D321" s="308">
        <v>31980.8</v>
      </c>
    </row>
    <row r="322" spans="1:4" ht="15.75">
      <c r="A322" s="160">
        <v>38</v>
      </c>
      <c r="B322" s="316" t="s">
        <v>978</v>
      </c>
      <c r="C322" s="307">
        <v>2009</v>
      </c>
      <c r="D322" s="308">
        <v>10412.7</v>
      </c>
    </row>
    <row r="323" spans="1:6" ht="47.25">
      <c r="A323" s="160">
        <v>39</v>
      </c>
      <c r="B323" s="316" t="s">
        <v>979</v>
      </c>
      <c r="C323" s="307">
        <v>2009</v>
      </c>
      <c r="D323" s="308">
        <v>13852.7</v>
      </c>
      <c r="E323" s="279" t="s">
        <v>1083</v>
      </c>
      <c r="F323" s="279" t="s">
        <v>1082</v>
      </c>
    </row>
    <row r="324" spans="1:4" ht="15.75">
      <c r="A324" s="160">
        <v>40</v>
      </c>
      <c r="B324" s="316" t="s">
        <v>980</v>
      </c>
      <c r="C324" s="307">
        <v>2009</v>
      </c>
      <c r="D324" s="308">
        <v>8330.16</v>
      </c>
    </row>
    <row r="325" spans="1:4" ht="15.75">
      <c r="A325" s="160">
        <v>41</v>
      </c>
      <c r="B325" s="316" t="s">
        <v>981</v>
      </c>
      <c r="C325" s="307">
        <v>2009</v>
      </c>
      <c r="D325" s="308">
        <v>6117.08</v>
      </c>
    </row>
    <row r="326" spans="1:4" ht="15.75">
      <c r="A326" s="160">
        <v>42</v>
      </c>
      <c r="B326" s="316" t="s">
        <v>982</v>
      </c>
      <c r="C326" s="307">
        <v>2009</v>
      </c>
      <c r="D326" s="308">
        <v>38044.48</v>
      </c>
    </row>
    <row r="327" spans="1:4" ht="15.75">
      <c r="A327" s="160">
        <v>43</v>
      </c>
      <c r="B327" s="316" t="s">
        <v>983</v>
      </c>
      <c r="C327" s="307">
        <v>2009</v>
      </c>
      <c r="D327" s="314">
        <v>2505.27</v>
      </c>
    </row>
    <row r="328" spans="1:4" ht="15.75">
      <c r="A328" s="160">
        <v>44</v>
      </c>
      <c r="B328" s="316" t="s">
        <v>984</v>
      </c>
      <c r="C328" s="307">
        <v>2009</v>
      </c>
      <c r="D328" s="314">
        <v>1285.27</v>
      </c>
    </row>
    <row r="329" spans="1:4" ht="15.75">
      <c r="A329" s="160">
        <v>45</v>
      </c>
      <c r="B329" s="316" t="s">
        <v>985</v>
      </c>
      <c r="C329" s="307">
        <v>2009</v>
      </c>
      <c r="D329" s="308">
        <v>4438.12</v>
      </c>
    </row>
    <row r="330" spans="1:4" ht="15.75">
      <c r="A330" s="160">
        <v>46</v>
      </c>
      <c r="B330" s="316" t="s">
        <v>986</v>
      </c>
      <c r="C330" s="307">
        <v>2009</v>
      </c>
      <c r="D330" s="308">
        <v>2958.76</v>
      </c>
    </row>
    <row r="331" spans="1:6" ht="15.75">
      <c r="A331" s="11"/>
      <c r="B331" s="12" t="s">
        <v>491</v>
      </c>
      <c r="C331" s="14"/>
      <c r="F331" s="13">
        <f>SUM(D285:D330)</f>
        <v>1658435.5100000002</v>
      </c>
    </row>
    <row r="332" spans="1:4" ht="15.75" customHeight="1">
      <c r="A332" s="682" t="s">
        <v>1081</v>
      </c>
      <c r="B332" s="681"/>
      <c r="C332" s="681"/>
      <c r="D332" s="317"/>
    </row>
    <row r="333" spans="1:4" ht="31.5">
      <c r="A333" s="11">
        <v>1</v>
      </c>
      <c r="B333" s="14" t="s">
        <v>987</v>
      </c>
      <c r="C333" s="14">
        <v>2010</v>
      </c>
      <c r="D333" s="229">
        <v>4284.64</v>
      </c>
    </row>
    <row r="334" spans="1:4" ht="31.5">
      <c r="A334" s="11">
        <v>2</v>
      </c>
      <c r="B334" s="14" t="s">
        <v>988</v>
      </c>
      <c r="C334" s="14">
        <v>2010</v>
      </c>
      <c r="D334" s="229">
        <v>5014.2</v>
      </c>
    </row>
    <row r="335" spans="1:5" ht="15.75">
      <c r="A335" s="11"/>
      <c r="B335" s="12" t="s">
        <v>491</v>
      </c>
      <c r="C335" s="14"/>
      <c r="E335" s="15">
        <f>SUM(D333:D334)</f>
        <v>9298.84</v>
      </c>
    </row>
    <row r="336" ht="15.75">
      <c r="B336" s="43" t="s">
        <v>509</v>
      </c>
    </row>
    <row r="337" spans="1:4" ht="15.75">
      <c r="A337" s="6">
        <v>1</v>
      </c>
      <c r="B337" s="8" t="s">
        <v>989</v>
      </c>
      <c r="C337" s="8">
        <v>2008</v>
      </c>
      <c r="D337" s="9">
        <v>2485</v>
      </c>
    </row>
    <row r="338" spans="1:4" ht="15.75">
      <c r="A338" s="5"/>
      <c r="B338" s="25" t="s">
        <v>989</v>
      </c>
      <c r="C338" s="25">
        <v>2008</v>
      </c>
      <c r="D338" s="9">
        <v>2075.99</v>
      </c>
    </row>
    <row r="339" spans="1:4" ht="15.75">
      <c r="A339" s="6">
        <v>2</v>
      </c>
      <c r="B339" s="8" t="s">
        <v>990</v>
      </c>
      <c r="C339" s="8">
        <v>2007</v>
      </c>
      <c r="D339" s="9">
        <v>620</v>
      </c>
    </row>
    <row r="340" spans="1:4" ht="15.75">
      <c r="A340" s="6">
        <v>3</v>
      </c>
      <c r="B340" s="8" t="s">
        <v>990</v>
      </c>
      <c r="C340" s="8">
        <v>2009</v>
      </c>
      <c r="D340" s="9">
        <v>490</v>
      </c>
    </row>
    <row r="341" spans="1:4" ht="15.75">
      <c r="A341" s="6">
        <v>4</v>
      </c>
      <c r="B341" s="8" t="s">
        <v>989</v>
      </c>
      <c r="C341" s="8">
        <v>2009</v>
      </c>
      <c r="D341" s="9">
        <v>5550</v>
      </c>
    </row>
    <row r="342" spans="1:4" ht="15.75">
      <c r="A342" s="6">
        <v>5</v>
      </c>
      <c r="B342" s="8" t="s">
        <v>989</v>
      </c>
      <c r="C342" s="8">
        <v>2009</v>
      </c>
      <c r="D342" s="9">
        <v>2100</v>
      </c>
    </row>
    <row r="343" spans="1:4" ht="15.75">
      <c r="A343" s="6">
        <v>6</v>
      </c>
      <c r="B343" s="8" t="s">
        <v>989</v>
      </c>
      <c r="C343" s="8">
        <v>2009</v>
      </c>
      <c r="D343" s="9">
        <v>2100</v>
      </c>
    </row>
    <row r="344" spans="1:4" ht="15.75">
      <c r="A344" s="6">
        <v>7</v>
      </c>
      <c r="B344" s="8" t="s">
        <v>989</v>
      </c>
      <c r="C344" s="8">
        <v>2009</v>
      </c>
      <c r="D344" s="9">
        <v>2100</v>
      </c>
    </row>
    <row r="345" spans="1:4" ht="31.5">
      <c r="A345" s="6">
        <v>8</v>
      </c>
      <c r="B345" s="8" t="s">
        <v>991</v>
      </c>
      <c r="C345" s="8">
        <v>2009</v>
      </c>
      <c r="D345" s="9">
        <v>7448</v>
      </c>
    </row>
    <row r="346" spans="1:4" ht="15.75">
      <c r="A346" s="6">
        <v>9</v>
      </c>
      <c r="B346" s="8" t="s">
        <v>992</v>
      </c>
      <c r="C346" s="8">
        <v>2008</v>
      </c>
      <c r="D346" s="9">
        <v>555</v>
      </c>
    </row>
    <row r="347" spans="1:4" ht="15.75">
      <c r="A347" s="6">
        <v>10</v>
      </c>
      <c r="B347" s="8" t="s">
        <v>989</v>
      </c>
      <c r="C347" s="8">
        <v>2008</v>
      </c>
      <c r="D347" s="9">
        <v>3896</v>
      </c>
    </row>
    <row r="348" spans="1:4" ht="15.75">
      <c r="A348" s="6">
        <v>11</v>
      </c>
      <c r="B348" s="8" t="s">
        <v>993</v>
      </c>
      <c r="C348" s="8">
        <v>2008</v>
      </c>
      <c r="D348" s="9">
        <v>1300.56</v>
      </c>
    </row>
    <row r="349" spans="1:4" ht="15.75">
      <c r="A349" s="6">
        <v>12</v>
      </c>
      <c r="B349" s="8" t="s">
        <v>994</v>
      </c>
      <c r="C349" s="8"/>
      <c r="D349" s="9">
        <v>980</v>
      </c>
    </row>
    <row r="350" spans="1:4" ht="15.75">
      <c r="A350" s="6">
        <v>13</v>
      </c>
      <c r="B350" s="8" t="s">
        <v>995</v>
      </c>
      <c r="C350" s="8">
        <v>2008</v>
      </c>
      <c r="D350" s="9">
        <v>530</v>
      </c>
    </row>
    <row r="351" spans="1:4" ht="15.75">
      <c r="A351" s="6">
        <v>14</v>
      </c>
      <c r="B351" s="8" t="s">
        <v>689</v>
      </c>
      <c r="C351" s="8">
        <v>2010</v>
      </c>
      <c r="D351" s="9">
        <v>415</v>
      </c>
    </row>
    <row r="352" spans="1:4" ht="15.75">
      <c r="A352" s="6">
        <v>15</v>
      </c>
      <c r="B352" s="8" t="s">
        <v>690</v>
      </c>
      <c r="C352" s="8">
        <v>2010</v>
      </c>
      <c r="D352" s="9">
        <v>366</v>
      </c>
    </row>
    <row r="353" spans="1:4" ht="15.75">
      <c r="A353" s="6">
        <v>16</v>
      </c>
      <c r="B353" s="8" t="s">
        <v>691</v>
      </c>
      <c r="C353" s="8">
        <v>2011</v>
      </c>
      <c r="D353" s="9">
        <v>330</v>
      </c>
    </row>
    <row r="354" spans="1:4" ht="15.75">
      <c r="A354" s="6">
        <v>17</v>
      </c>
      <c r="B354" s="8" t="s">
        <v>692</v>
      </c>
      <c r="C354" s="8">
        <v>2010</v>
      </c>
      <c r="D354" s="9">
        <v>1702</v>
      </c>
    </row>
    <row r="355" spans="1:4" ht="31.5">
      <c r="A355" s="6">
        <v>18</v>
      </c>
      <c r="B355" s="8" t="s">
        <v>693</v>
      </c>
      <c r="C355" s="8">
        <v>2011</v>
      </c>
      <c r="D355" s="9">
        <v>767.77</v>
      </c>
    </row>
    <row r="356" spans="1:5" ht="15.75">
      <c r="A356" s="6"/>
      <c r="B356" s="7" t="s">
        <v>491</v>
      </c>
      <c r="C356" s="190"/>
      <c r="E356" s="3">
        <f>SUM(D337:D355)</f>
        <v>35811.32</v>
      </c>
    </row>
    <row r="357" spans="1:4" ht="15.75" customHeight="1">
      <c r="A357" s="678" t="s">
        <v>1079</v>
      </c>
      <c r="B357" s="679"/>
      <c r="C357" s="679"/>
      <c r="D357" s="120"/>
    </row>
    <row r="358" spans="1:4" ht="31.5">
      <c r="A358" s="6">
        <v>1</v>
      </c>
      <c r="B358" s="8" t="s">
        <v>996</v>
      </c>
      <c r="C358" s="8">
        <v>2010</v>
      </c>
      <c r="D358" s="9">
        <v>1811</v>
      </c>
    </row>
    <row r="359" spans="1:4" ht="15.75">
      <c r="A359" s="6">
        <v>2</v>
      </c>
      <c r="B359" s="8" t="s">
        <v>997</v>
      </c>
      <c r="C359" s="8">
        <v>2008</v>
      </c>
      <c r="D359" s="9">
        <v>2145.99</v>
      </c>
    </row>
    <row r="360" spans="1:4" ht="15.75">
      <c r="A360" s="6">
        <v>3</v>
      </c>
      <c r="B360" s="8" t="s">
        <v>998</v>
      </c>
      <c r="C360" s="8">
        <v>2008</v>
      </c>
      <c r="D360" s="9">
        <v>3965</v>
      </c>
    </row>
    <row r="361" spans="1:4" ht="15.75">
      <c r="A361" s="6">
        <v>4</v>
      </c>
      <c r="B361" s="8" t="s">
        <v>695</v>
      </c>
      <c r="C361" s="8">
        <v>2011</v>
      </c>
      <c r="D361" s="9">
        <v>2113</v>
      </c>
    </row>
    <row r="362" spans="1:4" ht="15.75">
      <c r="A362" s="6">
        <v>5</v>
      </c>
      <c r="B362" s="8" t="s">
        <v>694</v>
      </c>
      <c r="C362" s="8">
        <v>2011</v>
      </c>
      <c r="D362" s="9">
        <v>1299</v>
      </c>
    </row>
    <row r="363" spans="1:6" ht="15.75">
      <c r="A363" s="6"/>
      <c r="B363" s="7" t="s">
        <v>491</v>
      </c>
      <c r="C363" s="8"/>
      <c r="F363" s="3">
        <f>SUM(D358:D362)</f>
        <v>11333.99</v>
      </c>
    </row>
    <row r="364" spans="1:6" ht="15.75">
      <c r="A364" s="16"/>
      <c r="B364" s="29" t="s">
        <v>1077</v>
      </c>
      <c r="C364" s="17"/>
      <c r="F364" s="18"/>
    </row>
    <row r="365" spans="1:6" ht="15.75">
      <c r="A365" s="16">
        <v>1</v>
      </c>
      <c r="B365" s="7" t="s">
        <v>1057</v>
      </c>
      <c r="C365" s="8">
        <v>2008</v>
      </c>
      <c r="D365" s="284">
        <v>2220</v>
      </c>
      <c r="F365" s="18"/>
    </row>
    <row r="366" spans="1:6" ht="15.75">
      <c r="A366" s="16"/>
      <c r="B366" s="29" t="s">
        <v>491</v>
      </c>
      <c r="C366" s="17"/>
      <c r="E366" s="318">
        <f>SUM(D365)</f>
        <v>2220</v>
      </c>
      <c r="F366" s="18"/>
    </row>
    <row r="367" spans="1:6" ht="31.5">
      <c r="A367" s="16"/>
      <c r="B367" s="29" t="s">
        <v>1078</v>
      </c>
      <c r="C367" s="17"/>
      <c r="F367" s="18"/>
    </row>
    <row r="368" spans="1:6" ht="15.75" customHeight="1">
      <c r="A368" s="16"/>
      <c r="B368" s="221" t="s">
        <v>731</v>
      </c>
      <c r="C368" s="191"/>
      <c r="D368" s="226"/>
      <c r="F368" s="18"/>
    </row>
    <row r="369" spans="1:6" s="117" customFormat="1" ht="15.75" customHeight="1">
      <c r="A369" s="6">
        <v>1</v>
      </c>
      <c r="B369" s="319" t="s">
        <v>714</v>
      </c>
      <c r="C369" s="2">
        <v>2007</v>
      </c>
      <c r="D369" s="320">
        <v>6222</v>
      </c>
      <c r="E369" s="178"/>
      <c r="F369" s="18"/>
    </row>
    <row r="370" spans="1:6" s="117" customFormat="1" ht="15.75">
      <c r="A370" s="5">
        <v>2</v>
      </c>
      <c r="B370" s="2" t="s">
        <v>715</v>
      </c>
      <c r="C370" s="2">
        <v>2007</v>
      </c>
      <c r="D370" s="34">
        <v>1180</v>
      </c>
      <c r="E370" s="178"/>
      <c r="F370" s="18"/>
    </row>
    <row r="371" spans="1:6" s="117" customFormat="1" ht="15.75">
      <c r="A371" s="6">
        <v>3</v>
      </c>
      <c r="B371" s="2" t="s">
        <v>716</v>
      </c>
      <c r="C371" s="2">
        <v>2007</v>
      </c>
      <c r="D371" s="34">
        <v>670</v>
      </c>
      <c r="E371" s="178"/>
      <c r="F371" s="18"/>
    </row>
    <row r="372" spans="1:6" s="117" customFormat="1" ht="15.75">
      <c r="A372" s="6">
        <v>4</v>
      </c>
      <c r="B372" s="2" t="s">
        <v>715</v>
      </c>
      <c r="C372" s="2">
        <v>2007</v>
      </c>
      <c r="D372" s="34">
        <v>1180</v>
      </c>
      <c r="E372" s="178"/>
      <c r="F372" s="18"/>
    </row>
    <row r="373" spans="1:6" s="117" customFormat="1" ht="15.75">
      <c r="A373" s="6">
        <v>5</v>
      </c>
      <c r="B373" s="2" t="s">
        <v>716</v>
      </c>
      <c r="C373" s="2">
        <v>2007</v>
      </c>
      <c r="D373" s="34">
        <v>670</v>
      </c>
      <c r="E373" s="178"/>
      <c r="F373" s="18"/>
    </row>
    <row r="374" spans="1:6" s="117" customFormat="1" ht="15.75">
      <c r="A374" s="6">
        <v>6</v>
      </c>
      <c r="B374" s="2" t="s">
        <v>715</v>
      </c>
      <c r="C374" s="2">
        <v>2007</v>
      </c>
      <c r="D374" s="34">
        <v>1179.99</v>
      </c>
      <c r="E374" s="178"/>
      <c r="F374" s="18"/>
    </row>
    <row r="375" spans="1:6" s="117" customFormat="1" ht="15.75">
      <c r="A375" s="6">
        <v>7</v>
      </c>
      <c r="B375" s="2" t="s">
        <v>716</v>
      </c>
      <c r="C375" s="2">
        <v>2007</v>
      </c>
      <c r="D375" s="34">
        <v>810.01</v>
      </c>
      <c r="E375" s="178"/>
      <c r="F375" s="18"/>
    </row>
    <row r="376" spans="1:6" s="117" customFormat="1" ht="15.75">
      <c r="A376" s="6">
        <v>8</v>
      </c>
      <c r="B376" s="2" t="s">
        <v>717</v>
      </c>
      <c r="C376" s="2">
        <v>2007</v>
      </c>
      <c r="D376" s="34">
        <v>2390</v>
      </c>
      <c r="E376" s="178"/>
      <c r="F376" s="18"/>
    </row>
    <row r="377" spans="1:6" s="117" customFormat="1" ht="15.75">
      <c r="A377" s="6">
        <v>9</v>
      </c>
      <c r="B377" s="2" t="s">
        <v>718</v>
      </c>
      <c r="C377" s="2">
        <v>2007</v>
      </c>
      <c r="D377" s="34">
        <v>1002</v>
      </c>
      <c r="E377" s="178"/>
      <c r="F377" s="18"/>
    </row>
    <row r="378" spans="1:6" s="117" customFormat="1" ht="15.75">
      <c r="A378" s="6">
        <v>10</v>
      </c>
      <c r="B378" s="2" t="s">
        <v>719</v>
      </c>
      <c r="C378" s="2">
        <v>2008</v>
      </c>
      <c r="D378" s="34">
        <v>2603.57</v>
      </c>
      <c r="E378" s="178"/>
      <c r="F378" s="18"/>
    </row>
    <row r="379" spans="1:6" s="117" customFormat="1" ht="15.75">
      <c r="A379" s="6">
        <v>11</v>
      </c>
      <c r="B379" s="2" t="s">
        <v>720</v>
      </c>
      <c r="C379" s="2">
        <v>2008</v>
      </c>
      <c r="D379" s="34">
        <v>2603.61</v>
      </c>
      <c r="E379" s="178"/>
      <c r="F379" s="18"/>
    </row>
    <row r="380" spans="1:6" s="117" customFormat="1" ht="15.75">
      <c r="A380" s="6">
        <v>12</v>
      </c>
      <c r="B380" s="2" t="s">
        <v>721</v>
      </c>
      <c r="C380" s="2">
        <v>2009</v>
      </c>
      <c r="D380" s="34">
        <v>2025.2</v>
      </c>
      <c r="E380" s="178"/>
      <c r="F380" s="18"/>
    </row>
    <row r="381" spans="1:6" s="117" customFormat="1" ht="15.75">
      <c r="A381" s="6">
        <v>13</v>
      </c>
      <c r="B381" s="2" t="s">
        <v>722</v>
      </c>
      <c r="C381" s="2">
        <v>2009</v>
      </c>
      <c r="D381" s="34">
        <v>2317</v>
      </c>
      <c r="E381" s="178"/>
      <c r="F381" s="18"/>
    </row>
    <row r="382" spans="1:6" s="117" customFormat="1" ht="31.5">
      <c r="A382" s="6">
        <v>14</v>
      </c>
      <c r="B382" s="2" t="s">
        <v>717</v>
      </c>
      <c r="C382" s="2">
        <v>2009</v>
      </c>
      <c r="D382" s="34">
        <v>3284</v>
      </c>
      <c r="E382" s="279" t="s">
        <v>1083</v>
      </c>
      <c r="F382" s="279" t="s">
        <v>1082</v>
      </c>
    </row>
    <row r="383" spans="1:6" s="117" customFormat="1" ht="15.75">
      <c r="A383" s="6">
        <v>15</v>
      </c>
      <c r="B383" s="2" t="s">
        <v>723</v>
      </c>
      <c r="C383" s="2">
        <v>2009</v>
      </c>
      <c r="D383" s="34">
        <v>705.16</v>
      </c>
      <c r="E383" s="178"/>
      <c r="F383" s="18"/>
    </row>
    <row r="384" spans="1:6" s="117" customFormat="1" ht="15.75">
      <c r="A384" s="6">
        <v>16</v>
      </c>
      <c r="B384" s="2" t="s">
        <v>724</v>
      </c>
      <c r="C384" s="2">
        <v>2009</v>
      </c>
      <c r="D384" s="34">
        <v>2560.78</v>
      </c>
      <c r="E384" s="178"/>
      <c r="F384" s="18"/>
    </row>
    <row r="385" spans="1:6" s="117" customFormat="1" ht="15.75">
      <c r="A385" s="6">
        <v>17</v>
      </c>
      <c r="B385" s="2" t="s">
        <v>725</v>
      </c>
      <c r="C385" s="2">
        <v>2009</v>
      </c>
      <c r="D385" s="34">
        <v>579.5</v>
      </c>
      <c r="E385" s="178"/>
      <c r="F385" s="18"/>
    </row>
    <row r="386" spans="1:6" s="117" customFormat="1" ht="15.75">
      <c r="A386" s="6">
        <v>18</v>
      </c>
      <c r="B386" s="2" t="s">
        <v>726</v>
      </c>
      <c r="C386" s="2">
        <v>2009</v>
      </c>
      <c r="D386" s="34">
        <v>793</v>
      </c>
      <c r="E386" s="178"/>
      <c r="F386" s="18"/>
    </row>
    <row r="387" spans="1:6" s="117" customFormat="1" ht="15.75">
      <c r="A387" s="6">
        <v>19</v>
      </c>
      <c r="B387" s="2" t="s">
        <v>727</v>
      </c>
      <c r="C387" s="2">
        <v>2009</v>
      </c>
      <c r="D387" s="34">
        <v>841.8</v>
      </c>
      <c r="E387" s="178"/>
      <c r="F387" s="18"/>
    </row>
    <row r="388" spans="1:6" s="117" customFormat="1" ht="15.75">
      <c r="A388" s="6">
        <v>20</v>
      </c>
      <c r="B388" s="2" t="s">
        <v>728</v>
      </c>
      <c r="C388" s="2">
        <v>2009</v>
      </c>
      <c r="D388" s="34">
        <v>192.76</v>
      </c>
      <c r="E388" s="178"/>
      <c r="F388" s="18"/>
    </row>
    <row r="389" spans="1:6" s="117" customFormat="1" ht="15.75">
      <c r="A389" s="6">
        <v>21</v>
      </c>
      <c r="B389" s="2" t="s">
        <v>728</v>
      </c>
      <c r="C389" s="2">
        <v>2009</v>
      </c>
      <c r="D389" s="34">
        <v>189.1</v>
      </c>
      <c r="E389" s="178"/>
      <c r="F389" s="18"/>
    </row>
    <row r="390" spans="1:6" s="117" customFormat="1" ht="28.5" customHeight="1">
      <c r="A390" s="219">
        <v>22</v>
      </c>
      <c r="B390" s="2" t="s">
        <v>729</v>
      </c>
      <c r="C390" s="2">
        <v>2010</v>
      </c>
      <c r="D390" s="34">
        <v>2180</v>
      </c>
      <c r="E390" s="178"/>
      <c r="F390" s="178"/>
    </row>
    <row r="391" spans="1:5" ht="28.5" customHeight="1">
      <c r="A391" s="218" t="s">
        <v>491</v>
      </c>
      <c r="B391" s="2"/>
      <c r="D391" s="168"/>
      <c r="E391" s="318">
        <f>SUM(D369:D390)</f>
        <v>36179.48</v>
      </c>
    </row>
    <row r="392" spans="2:5" ht="28.5" customHeight="1">
      <c r="B392" s="221" t="s">
        <v>1079</v>
      </c>
      <c r="C392" s="191"/>
      <c r="D392" s="226"/>
      <c r="E392" s="321"/>
    </row>
    <row r="393" spans="1:6" s="117" customFormat="1" ht="28.5" customHeight="1">
      <c r="A393" s="33">
        <v>1</v>
      </c>
      <c r="B393" s="2" t="s">
        <v>732</v>
      </c>
      <c r="C393" s="2"/>
      <c r="D393" s="34">
        <v>2337</v>
      </c>
      <c r="E393" s="321"/>
      <c r="F393" s="178"/>
    </row>
    <row r="394" spans="1:6" ht="28.5" customHeight="1">
      <c r="A394" s="218" t="s">
        <v>491</v>
      </c>
      <c r="B394" s="2"/>
      <c r="D394" s="168"/>
      <c r="F394" s="318">
        <f>SUM(D393)</f>
        <v>2337</v>
      </c>
    </row>
    <row r="395" ht="28.5" customHeight="1">
      <c r="B395" s="121" t="s">
        <v>730</v>
      </c>
    </row>
    <row r="396" spans="1:6" s="117" customFormat="1" ht="15.75">
      <c r="A396" s="6">
        <v>1</v>
      </c>
      <c r="B396" s="194" t="s">
        <v>999</v>
      </c>
      <c r="C396" s="194">
        <v>2009</v>
      </c>
      <c r="D396" s="205">
        <v>2582</v>
      </c>
      <c r="E396" s="178"/>
      <c r="F396" s="178"/>
    </row>
    <row r="397" spans="1:6" s="117" customFormat="1" ht="15.75">
      <c r="A397" s="5">
        <v>2</v>
      </c>
      <c r="B397" s="194" t="s">
        <v>1000</v>
      </c>
      <c r="C397" s="194">
        <v>2009</v>
      </c>
      <c r="D397" s="205">
        <v>468</v>
      </c>
      <c r="E397" s="178"/>
      <c r="F397" s="178"/>
    </row>
    <row r="398" spans="1:6" s="117" customFormat="1" ht="15.75">
      <c r="A398" s="6">
        <v>2</v>
      </c>
      <c r="B398" s="2" t="s">
        <v>1001</v>
      </c>
      <c r="C398" s="2">
        <v>2009</v>
      </c>
      <c r="D398" s="34">
        <v>639</v>
      </c>
      <c r="E398" s="178"/>
      <c r="F398" s="178"/>
    </row>
    <row r="399" spans="1:6" s="117" customFormat="1" ht="15.75">
      <c r="A399" s="6">
        <v>3</v>
      </c>
      <c r="B399" s="2" t="s">
        <v>1002</v>
      </c>
      <c r="C399" s="2">
        <v>2010</v>
      </c>
      <c r="D399" s="34">
        <v>348.99</v>
      </c>
      <c r="E399" s="178"/>
      <c r="F399" s="178"/>
    </row>
    <row r="400" spans="1:6" s="117" customFormat="1" ht="25.5">
      <c r="A400" s="6">
        <v>4</v>
      </c>
      <c r="B400" s="2" t="s">
        <v>1003</v>
      </c>
      <c r="C400" s="2">
        <v>2008</v>
      </c>
      <c r="D400" s="34">
        <v>16290</v>
      </c>
      <c r="E400" s="178"/>
      <c r="F400" s="178"/>
    </row>
    <row r="401" spans="1:6" s="117" customFormat="1" ht="25.5">
      <c r="A401" s="6">
        <v>5</v>
      </c>
      <c r="B401" s="2" t="s">
        <v>1004</v>
      </c>
      <c r="C401" s="2">
        <v>2006</v>
      </c>
      <c r="D401" s="34">
        <v>10612</v>
      </c>
      <c r="E401" s="178"/>
      <c r="F401" s="178"/>
    </row>
    <row r="402" spans="1:6" s="117" customFormat="1" ht="25.5">
      <c r="A402" s="6">
        <v>6</v>
      </c>
      <c r="B402" s="2" t="s">
        <v>1005</v>
      </c>
      <c r="C402" s="2">
        <v>2009</v>
      </c>
      <c r="D402" s="34">
        <v>23938.72</v>
      </c>
      <c r="E402" s="178"/>
      <c r="F402" s="178"/>
    </row>
    <row r="403" spans="1:6" s="117" customFormat="1" ht="25.5">
      <c r="A403" s="6">
        <v>7</v>
      </c>
      <c r="B403" s="2" t="s">
        <v>733</v>
      </c>
      <c r="C403" s="2">
        <v>2010</v>
      </c>
      <c r="D403" s="34">
        <v>11998.7</v>
      </c>
      <c r="E403" s="178"/>
      <c r="F403" s="178"/>
    </row>
    <row r="404" spans="1:6" s="117" customFormat="1" ht="25.5">
      <c r="A404" s="6">
        <v>8</v>
      </c>
      <c r="B404" s="2" t="s">
        <v>734</v>
      </c>
      <c r="C404" s="2">
        <v>2011</v>
      </c>
      <c r="D404" s="34">
        <v>6592.8</v>
      </c>
      <c r="E404" s="178"/>
      <c r="F404" s="178"/>
    </row>
    <row r="405" spans="1:5" ht="15.75">
      <c r="A405" s="6"/>
      <c r="B405" s="7" t="s">
        <v>491</v>
      </c>
      <c r="C405" s="8"/>
      <c r="E405" s="3">
        <f>SUM(D396:D404)</f>
        <v>73470.21</v>
      </c>
    </row>
    <row r="406" spans="1:4" ht="15.75" customHeight="1">
      <c r="A406" s="678" t="s">
        <v>1079</v>
      </c>
      <c r="B406" s="679"/>
      <c r="C406" s="679"/>
      <c r="D406" s="120"/>
    </row>
    <row r="407" spans="1:6" s="117" customFormat="1" ht="15.75">
      <c r="A407" s="6">
        <v>1</v>
      </c>
      <c r="B407" s="2" t="s">
        <v>1006</v>
      </c>
      <c r="C407" s="2">
        <v>2009</v>
      </c>
      <c r="D407" s="34">
        <v>2333</v>
      </c>
      <c r="E407" s="178"/>
      <c r="F407" s="178"/>
    </row>
    <row r="408" spans="1:6" s="117" customFormat="1" ht="15.75">
      <c r="A408" s="6">
        <v>2</v>
      </c>
      <c r="B408" s="2" t="s">
        <v>1007</v>
      </c>
      <c r="C408" s="2">
        <v>2009</v>
      </c>
      <c r="D408" s="34">
        <v>2499</v>
      </c>
      <c r="E408" s="178"/>
      <c r="F408" s="178"/>
    </row>
    <row r="409" spans="1:6" s="117" customFormat="1" ht="15.75">
      <c r="A409" s="6">
        <v>3</v>
      </c>
      <c r="B409" s="2" t="s">
        <v>1007</v>
      </c>
      <c r="C409" s="2">
        <v>2009</v>
      </c>
      <c r="D409" s="34">
        <v>2499</v>
      </c>
      <c r="E409" s="178"/>
      <c r="F409" s="178"/>
    </row>
    <row r="410" spans="1:6" s="117" customFormat="1" ht="15.75">
      <c r="A410" s="6">
        <v>4</v>
      </c>
      <c r="B410" s="2" t="s">
        <v>1008</v>
      </c>
      <c r="C410" s="2">
        <v>2010</v>
      </c>
      <c r="D410" s="34">
        <v>1806</v>
      </c>
      <c r="E410" s="178"/>
      <c r="F410" s="178"/>
    </row>
    <row r="411" spans="1:6" s="117" customFormat="1" ht="25.5">
      <c r="A411" s="6">
        <v>5</v>
      </c>
      <c r="B411" s="2" t="s">
        <v>735</v>
      </c>
      <c r="C411" s="2">
        <v>2011</v>
      </c>
      <c r="D411" s="34">
        <v>31978.32</v>
      </c>
      <c r="E411" s="178"/>
      <c r="F411" s="178"/>
    </row>
    <row r="412" spans="1:6" s="117" customFormat="1" ht="25.5">
      <c r="A412" s="6">
        <v>6</v>
      </c>
      <c r="B412" s="2" t="s">
        <v>736</v>
      </c>
      <c r="C412" s="2">
        <v>2011</v>
      </c>
      <c r="D412" s="34">
        <v>2907.24</v>
      </c>
      <c r="E412" s="178"/>
      <c r="F412" s="178"/>
    </row>
    <row r="413" spans="1:6" ht="15.75">
      <c r="A413" s="6"/>
      <c r="B413" s="7" t="s">
        <v>491</v>
      </c>
      <c r="C413" s="8"/>
      <c r="F413" s="3">
        <f>SUM(D407:D412)</f>
        <v>44022.56</v>
      </c>
    </row>
    <row r="414" ht="15.75">
      <c r="B414" s="29" t="s">
        <v>514</v>
      </c>
    </row>
    <row r="415" spans="1:4" ht="22.5">
      <c r="A415" s="44">
        <v>1</v>
      </c>
      <c r="B415" s="353" t="s">
        <v>1009</v>
      </c>
      <c r="C415" s="354">
        <v>2008</v>
      </c>
      <c r="D415" s="355">
        <v>2640</v>
      </c>
    </row>
    <row r="416" spans="1:4" ht="22.5">
      <c r="A416" s="44">
        <v>2</v>
      </c>
      <c r="B416" s="353" t="s">
        <v>1010</v>
      </c>
      <c r="C416" s="354">
        <v>2008</v>
      </c>
      <c r="D416" s="355">
        <v>2559</v>
      </c>
    </row>
    <row r="417" spans="1:4" ht="15.75">
      <c r="A417" s="33">
        <v>6</v>
      </c>
      <c r="B417" s="353" t="s">
        <v>1011</v>
      </c>
      <c r="C417" s="354">
        <v>2007</v>
      </c>
      <c r="D417" s="355">
        <v>18346.04</v>
      </c>
    </row>
    <row r="418" spans="1:4" ht="33.75">
      <c r="A418" s="33">
        <v>7</v>
      </c>
      <c r="B418" s="353" t="s">
        <v>1012</v>
      </c>
      <c r="C418" s="354">
        <v>2007</v>
      </c>
      <c r="D418" s="355">
        <v>68019.19</v>
      </c>
    </row>
    <row r="419" spans="1:4" ht="15.75">
      <c r="A419" s="33">
        <v>8</v>
      </c>
      <c r="B419" s="353" t="s">
        <v>1013</v>
      </c>
      <c r="C419" s="354">
        <v>2007</v>
      </c>
      <c r="D419" s="355">
        <v>2686.37</v>
      </c>
    </row>
    <row r="420" spans="1:4" ht="22.5">
      <c r="A420" s="33">
        <v>9</v>
      </c>
      <c r="B420" s="353" t="s">
        <v>1014</v>
      </c>
      <c r="C420" s="354">
        <v>2007</v>
      </c>
      <c r="D420" s="355">
        <v>78136.02</v>
      </c>
    </row>
    <row r="421" spans="1:4" ht="22.5">
      <c r="A421" s="33">
        <v>10</v>
      </c>
      <c r="B421" s="353" t="s">
        <v>1015</v>
      </c>
      <c r="C421" s="354">
        <v>2007</v>
      </c>
      <c r="D421" s="355">
        <v>64171.21</v>
      </c>
    </row>
    <row r="422" spans="1:4" ht="22.5">
      <c r="A422" s="33">
        <v>11</v>
      </c>
      <c r="B422" s="353" t="s">
        <v>1016</v>
      </c>
      <c r="C422" s="354">
        <v>2008</v>
      </c>
      <c r="D422" s="355">
        <v>2205</v>
      </c>
    </row>
    <row r="423" spans="1:4" ht="15.75">
      <c r="A423" s="33">
        <v>12</v>
      </c>
      <c r="B423" s="353" t="s">
        <v>1017</v>
      </c>
      <c r="C423" s="354">
        <v>2007</v>
      </c>
      <c r="D423" s="355">
        <v>16290</v>
      </c>
    </row>
    <row r="424" spans="1:4" ht="15.75">
      <c r="A424" s="33">
        <v>13</v>
      </c>
      <c r="B424" s="353" t="s">
        <v>1018</v>
      </c>
      <c r="C424" s="354">
        <v>2008</v>
      </c>
      <c r="D424" s="355">
        <v>1900</v>
      </c>
    </row>
    <row r="425" spans="1:4" ht="15.75">
      <c r="A425" s="33">
        <v>14</v>
      </c>
      <c r="B425" s="353" t="s">
        <v>1019</v>
      </c>
      <c r="C425" s="354">
        <v>2008</v>
      </c>
      <c r="D425" s="355">
        <v>310</v>
      </c>
    </row>
    <row r="426" spans="1:4" ht="15.75">
      <c r="A426" s="33">
        <v>15</v>
      </c>
      <c r="B426" s="353" t="s">
        <v>1020</v>
      </c>
      <c r="C426" s="354">
        <v>2008</v>
      </c>
      <c r="D426" s="355">
        <v>680</v>
      </c>
    </row>
    <row r="427" spans="1:4" ht="15.75">
      <c r="A427" s="33">
        <v>16</v>
      </c>
      <c r="B427" s="353" t="s">
        <v>1021</v>
      </c>
      <c r="C427" s="354">
        <v>2008</v>
      </c>
      <c r="D427" s="356">
        <v>3281.2</v>
      </c>
    </row>
    <row r="428" spans="1:4" ht="22.5">
      <c r="A428" s="33">
        <v>17</v>
      </c>
      <c r="B428" s="353" t="s">
        <v>1022</v>
      </c>
      <c r="C428" s="354">
        <v>2008</v>
      </c>
      <c r="D428" s="356">
        <v>1842.2</v>
      </c>
    </row>
    <row r="429" spans="1:4" ht="15.75">
      <c r="A429" s="33">
        <v>18</v>
      </c>
      <c r="B429" s="353" t="s">
        <v>1023</v>
      </c>
      <c r="C429" s="354">
        <v>2008</v>
      </c>
      <c r="D429" s="356">
        <v>7623</v>
      </c>
    </row>
    <row r="430" spans="1:4" ht="15.75">
      <c r="A430" s="33">
        <v>19</v>
      </c>
      <c r="B430" s="353" t="s">
        <v>1024</v>
      </c>
      <c r="C430" s="354">
        <v>2005</v>
      </c>
      <c r="D430" s="356">
        <v>1920</v>
      </c>
    </row>
    <row r="431" spans="1:4" ht="15.75">
      <c r="A431" s="33">
        <v>20</v>
      </c>
      <c r="B431" s="353" t="s">
        <v>1025</v>
      </c>
      <c r="C431" s="357">
        <v>2009</v>
      </c>
      <c r="D431" s="358">
        <v>1835</v>
      </c>
    </row>
    <row r="432" spans="1:4" ht="15.75">
      <c r="A432" s="33">
        <v>21</v>
      </c>
      <c r="B432" s="359" t="s">
        <v>1026</v>
      </c>
      <c r="C432" s="360">
        <v>2009</v>
      </c>
      <c r="D432" s="361">
        <v>2299</v>
      </c>
    </row>
    <row r="433" spans="1:4" ht="15.75">
      <c r="A433" s="33">
        <v>22</v>
      </c>
      <c r="B433" s="359" t="s">
        <v>1027</v>
      </c>
      <c r="C433" s="360">
        <v>2009</v>
      </c>
      <c r="D433" s="361">
        <v>2499</v>
      </c>
    </row>
    <row r="434" spans="1:4" ht="15.75">
      <c r="A434" s="33">
        <v>23</v>
      </c>
      <c r="B434" s="359" t="s">
        <v>1028</v>
      </c>
      <c r="C434" s="360">
        <v>2009</v>
      </c>
      <c r="D434" s="361">
        <v>748.99</v>
      </c>
    </row>
    <row r="435" spans="1:4" ht="15.75">
      <c r="A435" s="33">
        <v>24</v>
      </c>
      <c r="B435" s="362" t="s">
        <v>1029</v>
      </c>
      <c r="C435" s="360">
        <v>2009</v>
      </c>
      <c r="D435" s="361">
        <v>669</v>
      </c>
    </row>
    <row r="436" spans="1:4" ht="22.5">
      <c r="A436" s="33">
        <v>25</v>
      </c>
      <c r="B436" s="363" t="s">
        <v>1030</v>
      </c>
      <c r="C436" s="360">
        <v>2009</v>
      </c>
      <c r="D436" s="361">
        <v>4330.02</v>
      </c>
    </row>
    <row r="437" spans="1:4" ht="22.5">
      <c r="A437" s="33">
        <v>26</v>
      </c>
      <c r="B437" s="363" t="s">
        <v>1031</v>
      </c>
      <c r="C437" s="360">
        <v>2009</v>
      </c>
      <c r="D437" s="361">
        <v>1280</v>
      </c>
    </row>
    <row r="438" spans="1:4" ht="22.5">
      <c r="A438" s="33">
        <v>27</v>
      </c>
      <c r="B438" s="363" t="s">
        <v>1032</v>
      </c>
      <c r="C438" s="360">
        <v>2009</v>
      </c>
      <c r="D438" s="361">
        <v>18720.05</v>
      </c>
    </row>
    <row r="439" spans="1:4" ht="15.75">
      <c r="A439" s="33">
        <v>28</v>
      </c>
      <c r="B439" s="364" t="s">
        <v>1033</v>
      </c>
      <c r="C439" s="362" t="s">
        <v>1034</v>
      </c>
      <c r="D439" s="361">
        <v>1676</v>
      </c>
    </row>
    <row r="440" spans="1:4" ht="15.75">
      <c r="A440" s="33">
        <v>29</v>
      </c>
      <c r="B440" s="364" t="s">
        <v>1035</v>
      </c>
      <c r="C440" s="362" t="s">
        <v>1034</v>
      </c>
      <c r="D440" s="361">
        <v>486</v>
      </c>
    </row>
    <row r="441" spans="1:4" ht="15.75">
      <c r="A441" s="33">
        <v>30</v>
      </c>
      <c r="B441" s="364" t="s">
        <v>1036</v>
      </c>
      <c r="C441" s="362" t="s">
        <v>1037</v>
      </c>
      <c r="D441" s="361">
        <v>3700</v>
      </c>
    </row>
    <row r="442" spans="1:4" ht="15.75">
      <c r="A442" s="33">
        <v>31</v>
      </c>
      <c r="B442" s="364" t="s">
        <v>1038</v>
      </c>
      <c r="C442" s="362" t="s">
        <v>1034</v>
      </c>
      <c r="D442" s="361">
        <v>7564</v>
      </c>
    </row>
    <row r="443" spans="1:4" ht="15.75">
      <c r="A443" s="33">
        <v>32</v>
      </c>
      <c r="B443" s="359" t="s">
        <v>1039</v>
      </c>
      <c r="C443" s="362" t="s">
        <v>1034</v>
      </c>
      <c r="D443" s="361">
        <v>3599</v>
      </c>
    </row>
    <row r="444" spans="1:4" ht="15.75">
      <c r="A444" s="33">
        <v>33</v>
      </c>
      <c r="B444" s="359" t="s">
        <v>1040</v>
      </c>
      <c r="C444" s="362" t="s">
        <v>1034</v>
      </c>
      <c r="D444" s="361">
        <v>2370.46</v>
      </c>
    </row>
    <row r="445" spans="1:4" ht="15.75">
      <c r="A445" s="33">
        <v>34</v>
      </c>
      <c r="B445" s="2" t="s">
        <v>226</v>
      </c>
      <c r="C445" s="33" t="s">
        <v>227</v>
      </c>
      <c r="D445" s="365">
        <v>6592.8</v>
      </c>
    </row>
    <row r="446" spans="1:4" ht="15.75">
      <c r="A446" s="6"/>
      <c r="B446" s="19"/>
      <c r="C446" s="20"/>
      <c r="D446" s="352"/>
    </row>
    <row r="447" spans="1:5" ht="15.75">
      <c r="A447" s="6"/>
      <c r="B447" s="7" t="s">
        <v>491</v>
      </c>
      <c r="C447" s="8"/>
      <c r="E447" s="591">
        <f>SUM(D415:D445)</f>
        <v>330978.55</v>
      </c>
    </row>
    <row r="448" spans="1:4" ht="15.75" customHeight="1">
      <c r="A448" s="678" t="s">
        <v>1079</v>
      </c>
      <c r="B448" s="679"/>
      <c r="C448" s="679"/>
      <c r="D448" s="120"/>
    </row>
    <row r="449" spans="1:4" ht="15.75">
      <c r="A449" s="33">
        <v>1</v>
      </c>
      <c r="B449" s="333" t="s">
        <v>1041</v>
      </c>
      <c r="C449" s="164">
        <v>2007</v>
      </c>
      <c r="D449" s="355">
        <v>1388</v>
      </c>
    </row>
    <row r="450" spans="1:4" ht="15.75">
      <c r="A450" s="33">
        <v>2</v>
      </c>
      <c r="B450" s="333" t="s">
        <v>1042</v>
      </c>
      <c r="C450" s="164">
        <v>2007</v>
      </c>
      <c r="D450" s="355">
        <v>2558</v>
      </c>
    </row>
    <row r="451" spans="1:4" ht="15.75">
      <c r="A451" s="33">
        <v>3</v>
      </c>
      <c r="B451" s="333" t="s">
        <v>1043</v>
      </c>
      <c r="C451" s="164">
        <v>2008</v>
      </c>
      <c r="D451" s="355">
        <v>2550</v>
      </c>
    </row>
    <row r="452" spans="1:4" ht="15.75">
      <c r="A452" s="33">
        <v>4</v>
      </c>
      <c r="B452" s="366" t="s">
        <v>1044</v>
      </c>
      <c r="C452" s="367" t="s">
        <v>1034</v>
      </c>
      <c r="D452" s="368">
        <v>342</v>
      </c>
    </row>
    <row r="453" spans="1:4" ht="15.75">
      <c r="A453" s="33">
        <v>5</v>
      </c>
      <c r="B453" s="2" t="s">
        <v>228</v>
      </c>
      <c r="C453" s="33">
        <v>2011</v>
      </c>
      <c r="D453" s="365">
        <v>32287.31</v>
      </c>
    </row>
    <row r="454" spans="1:4" ht="15.75">
      <c r="A454" s="33">
        <v>6</v>
      </c>
      <c r="B454" s="2" t="s">
        <v>229</v>
      </c>
      <c r="C454" s="33">
        <v>2011</v>
      </c>
      <c r="D454" s="365">
        <v>2935.4</v>
      </c>
    </row>
    <row r="455" spans="2:6" ht="15.75">
      <c r="B455" s="7" t="s">
        <v>491</v>
      </c>
      <c r="C455" s="8"/>
      <c r="F455" s="591">
        <f>SUM(D449:D454)</f>
        <v>42060.71</v>
      </c>
    </row>
    <row r="456" spans="1:4" ht="15" customHeight="1">
      <c r="A456" s="678" t="s">
        <v>1081</v>
      </c>
      <c r="B456" s="679"/>
      <c r="C456" s="679"/>
      <c r="D456" s="120"/>
    </row>
    <row r="457" spans="1:5" ht="45">
      <c r="A457" s="33">
        <v>1</v>
      </c>
      <c r="B457" s="369" t="s">
        <v>230</v>
      </c>
      <c r="C457" s="354">
        <v>2007</v>
      </c>
      <c r="D457" s="355">
        <v>11076.38</v>
      </c>
      <c r="E457" s="4"/>
    </row>
    <row r="458" spans="1:4" ht="25.5">
      <c r="A458" s="33">
        <v>2</v>
      </c>
      <c r="B458" s="2" t="s">
        <v>231</v>
      </c>
      <c r="C458" s="33">
        <v>2011</v>
      </c>
      <c r="D458" s="370">
        <v>3280</v>
      </c>
    </row>
    <row r="459" spans="2:5" ht="33" customHeight="1">
      <c r="B459" s="29" t="s">
        <v>787</v>
      </c>
      <c r="E459" s="564">
        <f>SUM(D457:D458)</f>
        <v>14356.38</v>
      </c>
    </row>
    <row r="460" spans="1:4" ht="33" customHeight="1">
      <c r="A460" s="33">
        <v>1</v>
      </c>
      <c r="B460" s="2" t="s">
        <v>1648</v>
      </c>
      <c r="C460" s="2">
        <v>2007</v>
      </c>
      <c r="D460" s="34">
        <v>900</v>
      </c>
    </row>
    <row r="461" spans="1:4" ht="33" customHeight="1">
      <c r="A461" s="44">
        <v>2</v>
      </c>
      <c r="B461" s="194" t="s">
        <v>1649</v>
      </c>
      <c r="C461" s="194">
        <v>2007</v>
      </c>
      <c r="D461" s="205">
        <v>1807.91</v>
      </c>
    </row>
    <row r="462" spans="1:4" ht="33" customHeight="1">
      <c r="A462" s="33">
        <v>3</v>
      </c>
      <c r="B462" s="2" t="s">
        <v>1893</v>
      </c>
      <c r="C462" s="2">
        <v>2007</v>
      </c>
      <c r="D462" s="34">
        <v>692</v>
      </c>
    </row>
    <row r="463" spans="1:4" ht="33" customHeight="1">
      <c r="A463" s="33">
        <v>4</v>
      </c>
      <c r="B463" s="2" t="s">
        <v>1894</v>
      </c>
      <c r="C463" s="2">
        <v>2007</v>
      </c>
      <c r="D463" s="34">
        <v>1843.91</v>
      </c>
    </row>
    <row r="464" spans="1:4" ht="33" customHeight="1">
      <c r="A464" s="33">
        <v>5</v>
      </c>
      <c r="B464" s="2" t="s">
        <v>1650</v>
      </c>
      <c r="C464" s="2">
        <v>2007</v>
      </c>
      <c r="D464" s="34">
        <v>692</v>
      </c>
    </row>
    <row r="465" spans="1:4" ht="33" customHeight="1">
      <c r="A465" s="33">
        <v>6</v>
      </c>
      <c r="B465" s="2" t="s">
        <v>1651</v>
      </c>
      <c r="C465" s="2">
        <v>2008</v>
      </c>
      <c r="D465" s="34">
        <v>1450</v>
      </c>
    </row>
    <row r="466" spans="1:4" ht="33" customHeight="1">
      <c r="A466" s="33">
        <v>7</v>
      </c>
      <c r="B466" s="2" t="s">
        <v>1652</v>
      </c>
      <c r="C466" s="2">
        <v>2008</v>
      </c>
      <c r="D466" s="34">
        <v>1450</v>
      </c>
    </row>
    <row r="467" spans="1:4" ht="33" customHeight="1">
      <c r="A467" s="33">
        <v>8</v>
      </c>
      <c r="B467" s="2" t="s">
        <v>1895</v>
      </c>
      <c r="C467" s="2">
        <v>2008</v>
      </c>
      <c r="D467" s="34">
        <v>2060.99</v>
      </c>
    </row>
    <row r="468" spans="1:4" ht="33" customHeight="1">
      <c r="A468" s="33">
        <v>9</v>
      </c>
      <c r="B468" s="2" t="s">
        <v>1896</v>
      </c>
      <c r="C468" s="2">
        <v>2009</v>
      </c>
      <c r="D468" s="34">
        <v>2078.4</v>
      </c>
    </row>
    <row r="469" spans="1:4" ht="33" customHeight="1">
      <c r="A469" s="33">
        <v>10</v>
      </c>
      <c r="B469" s="2" t="s">
        <v>1653</v>
      </c>
      <c r="C469" s="2">
        <v>2010</v>
      </c>
      <c r="D469" s="34">
        <v>2500</v>
      </c>
    </row>
    <row r="470" spans="1:4" ht="33" customHeight="1">
      <c r="A470" s="33">
        <v>11</v>
      </c>
      <c r="B470" s="2" t="s">
        <v>1654</v>
      </c>
      <c r="C470" s="2">
        <v>2010</v>
      </c>
      <c r="D470" s="34">
        <v>1875.99</v>
      </c>
    </row>
    <row r="471" spans="1:4" ht="33" customHeight="1">
      <c r="A471" s="33">
        <v>12</v>
      </c>
      <c r="B471" s="2" t="s">
        <v>1655</v>
      </c>
      <c r="C471" s="2">
        <v>2011</v>
      </c>
      <c r="D471" s="34">
        <v>29457.4</v>
      </c>
    </row>
    <row r="472" spans="1:4" ht="33" customHeight="1">
      <c r="A472" s="33">
        <v>13</v>
      </c>
      <c r="B472" s="2" t="s">
        <v>703</v>
      </c>
      <c r="C472" s="2">
        <v>2011</v>
      </c>
      <c r="D472" s="34">
        <v>6592.8</v>
      </c>
    </row>
    <row r="473" spans="1:4" ht="33" customHeight="1">
      <c r="A473" s="33">
        <v>14</v>
      </c>
      <c r="B473" s="2" t="s">
        <v>1656</v>
      </c>
      <c r="C473" s="2">
        <v>2011</v>
      </c>
      <c r="D473" s="34">
        <v>245.96</v>
      </c>
    </row>
    <row r="474" spans="2:5" ht="33" customHeight="1">
      <c r="B474" s="17"/>
      <c r="E474" s="179">
        <f>SUM(D460:D473)</f>
        <v>53647.36000000001</v>
      </c>
    </row>
    <row r="475" spans="1:4" ht="33" customHeight="1">
      <c r="A475" s="683" t="s">
        <v>1662</v>
      </c>
      <c r="B475" s="684"/>
      <c r="C475" s="684"/>
      <c r="D475" s="322"/>
    </row>
    <row r="476" spans="1:4" ht="33" customHeight="1">
      <c r="A476" s="33">
        <v>1</v>
      </c>
      <c r="B476" s="2" t="s">
        <v>1657</v>
      </c>
      <c r="C476" s="2">
        <v>2010</v>
      </c>
      <c r="D476" s="34">
        <v>168.99</v>
      </c>
    </row>
    <row r="477" spans="1:4" ht="33" customHeight="1">
      <c r="A477" s="33">
        <v>2</v>
      </c>
      <c r="B477" s="2" t="s">
        <v>1658</v>
      </c>
      <c r="C477" s="2">
        <v>2010</v>
      </c>
      <c r="D477" s="34">
        <v>189</v>
      </c>
    </row>
    <row r="478" spans="1:4" ht="32.25" customHeight="1">
      <c r="A478" s="33">
        <v>3</v>
      </c>
      <c r="B478" s="2" t="s">
        <v>1659</v>
      </c>
      <c r="C478" s="2">
        <v>2010</v>
      </c>
      <c r="D478" s="34">
        <v>249</v>
      </c>
    </row>
    <row r="479" spans="1:4" ht="27" customHeight="1">
      <c r="A479" s="33">
        <v>4</v>
      </c>
      <c r="B479" s="2" t="s">
        <v>1660</v>
      </c>
      <c r="C479" s="2">
        <v>2011</v>
      </c>
      <c r="D479" s="34">
        <v>33837.32</v>
      </c>
    </row>
    <row r="480" spans="1:6" ht="15.75">
      <c r="A480" s="33">
        <v>5</v>
      </c>
      <c r="B480" s="2" t="s">
        <v>1661</v>
      </c>
      <c r="C480" s="2">
        <v>2011</v>
      </c>
      <c r="D480" s="34">
        <v>3076.12</v>
      </c>
      <c r="E480" s="189"/>
      <c r="F480" s="179">
        <v>37520.43</v>
      </c>
    </row>
    <row r="481" ht="15.75">
      <c r="B481" s="31" t="s">
        <v>788</v>
      </c>
    </row>
    <row r="482" spans="1:6" s="117" customFormat="1" ht="15.75">
      <c r="A482" s="5">
        <v>1</v>
      </c>
      <c r="B482" s="323" t="s">
        <v>1045</v>
      </c>
      <c r="C482" s="194">
        <v>2008</v>
      </c>
      <c r="D482" s="324">
        <v>3050</v>
      </c>
      <c r="E482" s="178"/>
      <c r="F482" s="178"/>
    </row>
    <row r="483" spans="1:6" s="117" customFormat="1" ht="15.75">
      <c r="A483" s="6">
        <v>2</v>
      </c>
      <c r="B483" s="325" t="s">
        <v>1046</v>
      </c>
      <c r="C483" s="2">
        <v>2008</v>
      </c>
      <c r="D483" s="324">
        <v>3740</v>
      </c>
      <c r="E483" s="178"/>
      <c r="F483" s="178"/>
    </row>
    <row r="484" spans="1:6" s="117" customFormat="1" ht="15.75">
      <c r="A484" s="6">
        <v>3</v>
      </c>
      <c r="B484" s="323" t="s">
        <v>1047</v>
      </c>
      <c r="C484" s="2">
        <v>2007</v>
      </c>
      <c r="D484" s="324">
        <v>24677</v>
      </c>
      <c r="E484" s="178"/>
      <c r="F484" s="178"/>
    </row>
    <row r="485" spans="1:6" s="117" customFormat="1" ht="15.75">
      <c r="A485" s="6">
        <v>4</v>
      </c>
      <c r="B485" s="326" t="s">
        <v>1048</v>
      </c>
      <c r="C485" s="2">
        <v>2007</v>
      </c>
      <c r="D485" s="324">
        <v>41531</v>
      </c>
      <c r="E485" s="178"/>
      <c r="F485" s="178"/>
    </row>
    <row r="486" spans="1:6" s="117" customFormat="1" ht="15.75">
      <c r="A486" s="6">
        <v>5</v>
      </c>
      <c r="B486" s="325" t="s">
        <v>1049</v>
      </c>
      <c r="C486" s="2">
        <v>2009</v>
      </c>
      <c r="D486" s="324">
        <v>2240</v>
      </c>
      <c r="E486" s="178"/>
      <c r="F486" s="178"/>
    </row>
    <row r="487" spans="1:6" s="117" customFormat="1" ht="15.75">
      <c r="A487" s="6">
        <v>6</v>
      </c>
      <c r="B487" s="325" t="s">
        <v>737</v>
      </c>
      <c r="C487" s="2">
        <v>2011</v>
      </c>
      <c r="D487" s="324">
        <v>36295</v>
      </c>
      <c r="E487" s="178"/>
      <c r="F487" s="178"/>
    </row>
    <row r="488" spans="1:5" ht="15.75">
      <c r="A488" s="6"/>
      <c r="B488" s="7" t="s">
        <v>491</v>
      </c>
      <c r="C488" s="8"/>
      <c r="E488" s="327">
        <f>SUM(D482:D487)</f>
        <v>111533</v>
      </c>
    </row>
    <row r="489" spans="1:4" ht="15.75" customHeight="1">
      <c r="A489" s="678" t="s">
        <v>1079</v>
      </c>
      <c r="B489" s="679"/>
      <c r="C489" s="679"/>
      <c r="D489" s="120"/>
    </row>
    <row r="490" spans="1:6" s="117" customFormat="1" ht="15.75">
      <c r="A490" s="6">
        <v>1</v>
      </c>
      <c r="B490" s="323" t="s">
        <v>1050</v>
      </c>
      <c r="C490" s="2">
        <v>2009</v>
      </c>
      <c r="D490" s="324">
        <v>4000</v>
      </c>
      <c r="E490" s="178"/>
      <c r="F490" s="178"/>
    </row>
    <row r="491" spans="1:6" s="117" customFormat="1" ht="15.75">
      <c r="A491" s="6">
        <v>2</v>
      </c>
      <c r="B491" s="323" t="s">
        <v>1051</v>
      </c>
      <c r="C491" s="2">
        <v>2009</v>
      </c>
      <c r="D491" s="324">
        <v>5000</v>
      </c>
      <c r="E491" s="178"/>
      <c r="F491" s="178"/>
    </row>
    <row r="492" spans="1:6" s="117" customFormat="1" ht="15.75">
      <c r="A492" s="6">
        <v>3</v>
      </c>
      <c r="B492" s="325" t="s">
        <v>1052</v>
      </c>
      <c r="C492" s="2">
        <v>2008</v>
      </c>
      <c r="D492" s="324">
        <v>4900</v>
      </c>
      <c r="E492" s="178"/>
      <c r="F492" s="178"/>
    </row>
    <row r="493" spans="1:6" s="117" customFormat="1" ht="15.75">
      <c r="A493" s="6">
        <v>4</v>
      </c>
      <c r="B493" s="323" t="s">
        <v>1053</v>
      </c>
      <c r="C493" s="2">
        <v>2009</v>
      </c>
      <c r="D493" s="324">
        <v>15600</v>
      </c>
      <c r="E493" s="178"/>
      <c r="F493" s="178"/>
    </row>
    <row r="494" spans="1:6" s="117" customFormat="1" ht="15.75">
      <c r="A494" s="6">
        <v>5</v>
      </c>
      <c r="B494" s="325" t="s">
        <v>737</v>
      </c>
      <c r="C494" s="2">
        <v>2011</v>
      </c>
      <c r="D494" s="324">
        <v>36913</v>
      </c>
      <c r="E494" s="178"/>
      <c r="F494" s="178"/>
    </row>
    <row r="495" spans="1:6" ht="15.75">
      <c r="A495" s="6"/>
      <c r="B495" s="7" t="s">
        <v>491</v>
      </c>
      <c r="C495" s="8"/>
      <c r="F495" s="327">
        <f>SUM(D490:D494)</f>
        <v>66413</v>
      </c>
    </row>
    <row r="496" spans="1:4" ht="15.75" customHeight="1">
      <c r="A496" s="678" t="s">
        <v>1080</v>
      </c>
      <c r="B496" s="679"/>
      <c r="C496" s="679"/>
      <c r="D496" s="120"/>
    </row>
    <row r="497" spans="1:6" s="117" customFormat="1" ht="31.5">
      <c r="A497" s="6">
        <v>1</v>
      </c>
      <c r="B497" s="328" t="s">
        <v>1054</v>
      </c>
      <c r="C497" s="8">
        <v>2007</v>
      </c>
      <c r="D497" s="329">
        <v>5262</v>
      </c>
      <c r="E497" s="178"/>
      <c r="F497" s="178"/>
    </row>
    <row r="498" spans="1:5" ht="15.75">
      <c r="A498" s="6"/>
      <c r="B498" s="7" t="s">
        <v>491</v>
      </c>
      <c r="C498" s="8"/>
      <c r="D498" s="284"/>
      <c r="E498" s="330">
        <f>SUM(D497:D497)</f>
        <v>5262</v>
      </c>
    </row>
    <row r="499" ht="15.75">
      <c r="B499" s="31" t="s">
        <v>791</v>
      </c>
    </row>
    <row r="500" spans="1:4" ht="15.75">
      <c r="A500" s="187">
        <v>1</v>
      </c>
      <c r="B500" s="31" t="s">
        <v>696</v>
      </c>
      <c r="C500" s="210">
        <v>2007</v>
      </c>
      <c r="D500" s="284">
        <v>125</v>
      </c>
    </row>
    <row r="501" spans="1:4" ht="15.75">
      <c r="A501" s="187">
        <v>2</v>
      </c>
      <c r="B501" s="31" t="s">
        <v>697</v>
      </c>
      <c r="C501" s="210">
        <v>2008</v>
      </c>
      <c r="D501" s="284">
        <v>215</v>
      </c>
    </row>
    <row r="502" spans="1:4" ht="15.75">
      <c r="A502" s="6">
        <v>3</v>
      </c>
      <c r="B502" s="8" t="s">
        <v>1056</v>
      </c>
      <c r="C502" s="8">
        <v>2009</v>
      </c>
      <c r="D502" s="9">
        <v>2167.98</v>
      </c>
    </row>
    <row r="503" spans="1:4" ht="15.75">
      <c r="A503" s="6">
        <v>4</v>
      </c>
      <c r="B503" s="8" t="s">
        <v>698</v>
      </c>
      <c r="C503" s="8">
        <v>2010</v>
      </c>
      <c r="D503" s="9">
        <v>360</v>
      </c>
    </row>
    <row r="504" spans="1:4" ht="15.75">
      <c r="A504" s="6">
        <v>5</v>
      </c>
      <c r="B504" s="8" t="s">
        <v>1886</v>
      </c>
      <c r="C504" s="8">
        <v>2010</v>
      </c>
      <c r="D504" s="9">
        <v>630</v>
      </c>
    </row>
    <row r="505" spans="1:4" ht="15.75">
      <c r="A505" s="6">
        <v>6</v>
      </c>
      <c r="B505" s="8" t="s">
        <v>699</v>
      </c>
      <c r="C505" s="8">
        <v>2010</v>
      </c>
      <c r="D505" s="9">
        <v>2390</v>
      </c>
    </row>
    <row r="506" spans="1:4" ht="15.75">
      <c r="A506" s="6">
        <v>7</v>
      </c>
      <c r="B506" s="8" t="s">
        <v>696</v>
      </c>
      <c r="C506" s="8">
        <v>2010</v>
      </c>
      <c r="D506" s="9">
        <v>270</v>
      </c>
    </row>
    <row r="507" spans="1:4" ht="15.75">
      <c r="A507" s="6">
        <v>8</v>
      </c>
      <c r="B507" s="8" t="s">
        <v>1886</v>
      </c>
      <c r="C507" s="8">
        <v>2011</v>
      </c>
      <c r="D507" s="9">
        <v>829</v>
      </c>
    </row>
    <row r="508" spans="1:4" ht="15.75">
      <c r="A508" s="6">
        <v>9</v>
      </c>
      <c r="B508" s="8" t="s">
        <v>1886</v>
      </c>
      <c r="C508" s="8">
        <v>2007</v>
      </c>
      <c r="D508" s="9">
        <v>285</v>
      </c>
    </row>
    <row r="509" spans="1:4" ht="15.75">
      <c r="A509" s="6">
        <v>10</v>
      </c>
      <c r="B509" s="8" t="s">
        <v>700</v>
      </c>
      <c r="C509" s="8">
        <v>2008</v>
      </c>
      <c r="D509" s="9">
        <v>380</v>
      </c>
    </row>
    <row r="510" spans="1:4" ht="15.75">
      <c r="A510" s="6">
        <v>11</v>
      </c>
      <c r="B510" s="8" t="s">
        <v>1886</v>
      </c>
      <c r="C510" s="8">
        <v>2010</v>
      </c>
      <c r="D510" s="9">
        <v>399</v>
      </c>
    </row>
    <row r="511" spans="1:4" ht="15.75">
      <c r="A511" s="6">
        <v>12</v>
      </c>
      <c r="B511" s="8" t="s">
        <v>1057</v>
      </c>
      <c r="C511" s="8">
        <v>2010</v>
      </c>
      <c r="D511" s="9">
        <v>2063.62</v>
      </c>
    </row>
    <row r="512" spans="1:4" ht="15.75">
      <c r="A512" s="6">
        <v>13</v>
      </c>
      <c r="B512" s="8" t="s">
        <v>701</v>
      </c>
      <c r="C512" s="8">
        <v>2010</v>
      </c>
      <c r="D512" s="9">
        <v>360</v>
      </c>
    </row>
    <row r="513" spans="1:4" ht="15.75">
      <c r="A513" s="6">
        <v>14</v>
      </c>
      <c r="B513" s="8" t="s">
        <v>701</v>
      </c>
      <c r="C513" s="8">
        <v>2010</v>
      </c>
      <c r="D513" s="9">
        <v>370</v>
      </c>
    </row>
    <row r="514" spans="1:4" ht="15.75">
      <c r="A514" s="6">
        <v>15</v>
      </c>
      <c r="B514" s="8" t="s">
        <v>702</v>
      </c>
      <c r="C514" s="8">
        <v>2011</v>
      </c>
      <c r="D514" s="9">
        <v>29457.4</v>
      </c>
    </row>
    <row r="515" spans="1:4" ht="15.75">
      <c r="A515" s="6">
        <v>16</v>
      </c>
      <c r="B515" s="8" t="s">
        <v>703</v>
      </c>
      <c r="C515" s="8">
        <v>2011</v>
      </c>
      <c r="D515" s="9">
        <v>6592.8</v>
      </c>
    </row>
    <row r="516" spans="1:4" ht="15.75">
      <c r="A516" s="6">
        <v>17</v>
      </c>
      <c r="B516" s="8" t="s">
        <v>1885</v>
      </c>
      <c r="C516" s="8">
        <v>2011</v>
      </c>
      <c r="D516" s="9">
        <v>245.96</v>
      </c>
    </row>
    <row r="517" spans="1:4" ht="15.75">
      <c r="A517" s="6">
        <v>18</v>
      </c>
      <c r="B517" s="8" t="s">
        <v>699</v>
      </c>
      <c r="C517" s="8">
        <v>2008</v>
      </c>
      <c r="D517" s="9">
        <v>1079</v>
      </c>
    </row>
    <row r="518" spans="1:4" ht="31.5">
      <c r="A518" s="6">
        <v>19</v>
      </c>
      <c r="B518" s="8" t="s">
        <v>704</v>
      </c>
      <c r="C518" s="8">
        <v>2007</v>
      </c>
      <c r="D518" s="9">
        <v>10498.1</v>
      </c>
    </row>
    <row r="519" spans="1:5" ht="15.75">
      <c r="A519" s="6"/>
      <c r="B519" s="7" t="s">
        <v>491</v>
      </c>
      <c r="C519" s="8"/>
      <c r="D519" s="168"/>
      <c r="E519" s="318">
        <f>SUM(D500:D518)</f>
        <v>58717.86</v>
      </c>
    </row>
    <row r="520" spans="1:4" ht="15.75" customHeight="1">
      <c r="A520" s="678" t="s">
        <v>1079</v>
      </c>
      <c r="B520" s="679"/>
      <c r="C520" s="679"/>
      <c r="D520" s="120"/>
    </row>
    <row r="521" spans="1:4" ht="15.75">
      <c r="A521" s="6">
        <v>1</v>
      </c>
      <c r="B521" s="23" t="s">
        <v>1055</v>
      </c>
      <c r="C521" s="8">
        <v>2010</v>
      </c>
      <c r="D521" s="9">
        <v>2115.05</v>
      </c>
    </row>
    <row r="522" spans="1:4" ht="15.75">
      <c r="A522" s="6">
        <v>2</v>
      </c>
      <c r="B522" s="23" t="s">
        <v>705</v>
      </c>
      <c r="C522" s="8">
        <v>2010</v>
      </c>
      <c r="D522" s="9">
        <v>2115</v>
      </c>
    </row>
    <row r="523" spans="1:4" ht="15.75">
      <c r="A523" s="6">
        <v>3</v>
      </c>
      <c r="B523" s="23" t="s">
        <v>706</v>
      </c>
      <c r="C523" s="8">
        <v>2010</v>
      </c>
      <c r="D523" s="9">
        <v>13290</v>
      </c>
    </row>
    <row r="524" spans="1:4" ht="15.75">
      <c r="A524" s="6">
        <v>4</v>
      </c>
      <c r="B524" s="23" t="s">
        <v>707</v>
      </c>
      <c r="C524" s="8">
        <v>2010</v>
      </c>
      <c r="D524" s="9">
        <v>279</v>
      </c>
    </row>
    <row r="525" spans="1:4" ht="15.75">
      <c r="A525" s="6">
        <v>5</v>
      </c>
      <c r="B525" s="23" t="s">
        <v>708</v>
      </c>
      <c r="C525" s="8">
        <v>2010</v>
      </c>
      <c r="D525" s="9">
        <v>1800</v>
      </c>
    </row>
    <row r="526" spans="1:4" ht="15.75">
      <c r="A526" s="6">
        <v>6</v>
      </c>
      <c r="B526" s="23" t="s">
        <v>705</v>
      </c>
      <c r="C526" s="8">
        <v>2009</v>
      </c>
      <c r="D526" s="9">
        <v>2324.1</v>
      </c>
    </row>
    <row r="527" spans="1:4" ht="15.75">
      <c r="A527" s="6">
        <v>7</v>
      </c>
      <c r="B527" s="23" t="s">
        <v>709</v>
      </c>
      <c r="C527" s="8">
        <v>2011</v>
      </c>
      <c r="D527" s="9">
        <v>36913.44</v>
      </c>
    </row>
    <row r="528" spans="1:4" ht="15.75">
      <c r="A528" s="6">
        <v>8</v>
      </c>
      <c r="B528" s="23" t="s">
        <v>710</v>
      </c>
      <c r="C528" s="8">
        <v>2009</v>
      </c>
      <c r="D528" s="9">
        <v>399</v>
      </c>
    </row>
    <row r="529" spans="1:4" ht="15.75">
      <c r="A529" s="6">
        <v>9</v>
      </c>
      <c r="B529" s="23" t="s">
        <v>710</v>
      </c>
      <c r="C529" s="8">
        <v>2010</v>
      </c>
      <c r="D529" s="9">
        <v>382</v>
      </c>
    </row>
    <row r="530" spans="1:6" ht="15.75">
      <c r="A530" s="119" t="s">
        <v>491</v>
      </c>
      <c r="B530" s="23"/>
      <c r="C530" s="23"/>
      <c r="D530" s="168"/>
      <c r="E530" s="161"/>
      <c r="F530" s="3">
        <f>SUM(D521:D529)</f>
        <v>59617.59</v>
      </c>
    </row>
    <row r="531" spans="2:5" ht="15.75">
      <c r="B531" s="26" t="s">
        <v>796</v>
      </c>
      <c r="E531"/>
    </row>
    <row r="532" spans="1:6" s="117" customFormat="1" ht="15.75">
      <c r="A532" s="5">
        <v>1</v>
      </c>
      <c r="B532" s="194" t="s">
        <v>742</v>
      </c>
      <c r="C532" s="194">
        <v>2006</v>
      </c>
      <c r="D532" s="205">
        <v>399</v>
      </c>
      <c r="E532" s="178"/>
      <c r="F532" s="178"/>
    </row>
    <row r="533" spans="1:6" s="117" customFormat="1" ht="15.75">
      <c r="A533" s="6">
        <v>2</v>
      </c>
      <c r="B533" s="194" t="s">
        <v>743</v>
      </c>
      <c r="C533" s="194">
        <v>2006</v>
      </c>
      <c r="D533" s="205">
        <v>415</v>
      </c>
      <c r="E533" s="178"/>
      <c r="F533" s="178"/>
    </row>
    <row r="534" spans="1:6" s="117" customFormat="1" ht="15.75">
      <c r="A534" s="6">
        <v>3</v>
      </c>
      <c r="B534" s="2" t="s">
        <v>743</v>
      </c>
      <c r="C534" s="2">
        <v>2007</v>
      </c>
      <c r="D534" s="34">
        <v>1000</v>
      </c>
      <c r="E534" s="178"/>
      <c r="F534" s="178"/>
    </row>
    <row r="535" spans="1:6" s="117" customFormat="1" ht="15.75">
      <c r="A535" s="6">
        <v>4</v>
      </c>
      <c r="B535" s="2" t="s">
        <v>744</v>
      </c>
      <c r="C535" s="2">
        <v>2007</v>
      </c>
      <c r="D535" s="34">
        <v>135.01</v>
      </c>
      <c r="E535" s="178"/>
      <c r="F535" s="178"/>
    </row>
    <row r="536" spans="1:6" s="117" customFormat="1" ht="15.75">
      <c r="A536" s="6">
        <v>5</v>
      </c>
      <c r="B536" s="2" t="s">
        <v>745</v>
      </c>
      <c r="C536" s="2">
        <v>2007</v>
      </c>
      <c r="D536" s="34">
        <v>70</v>
      </c>
      <c r="E536" s="178"/>
      <c r="F536" s="178"/>
    </row>
    <row r="537" spans="1:6" s="117" customFormat="1" ht="15.75">
      <c r="A537" s="122">
        <v>6</v>
      </c>
      <c r="B537" s="2" t="s">
        <v>746</v>
      </c>
      <c r="C537" s="2">
        <v>2007</v>
      </c>
      <c r="D537" s="34">
        <v>750</v>
      </c>
      <c r="E537" s="178"/>
      <c r="F537" s="178"/>
    </row>
    <row r="538" spans="1:6" s="117" customFormat="1" ht="15.75">
      <c r="A538" s="122">
        <v>7</v>
      </c>
      <c r="B538" s="2" t="s">
        <v>747</v>
      </c>
      <c r="C538" s="2">
        <v>2007</v>
      </c>
      <c r="D538" s="34">
        <v>175</v>
      </c>
      <c r="E538" s="178"/>
      <c r="F538" s="178"/>
    </row>
    <row r="539" spans="1:6" s="117" customFormat="1" ht="15.75">
      <c r="A539" s="122">
        <v>8</v>
      </c>
      <c r="B539" s="2" t="s">
        <v>748</v>
      </c>
      <c r="C539" s="2">
        <v>2009</v>
      </c>
      <c r="D539" s="34">
        <v>185</v>
      </c>
      <c r="E539" s="178"/>
      <c r="F539" s="178"/>
    </row>
    <row r="540" spans="1:6" s="117" customFormat="1" ht="15.75">
      <c r="A540" s="122">
        <v>9</v>
      </c>
      <c r="B540" s="2" t="s">
        <v>749</v>
      </c>
      <c r="C540" s="2">
        <v>2007</v>
      </c>
      <c r="D540" s="34">
        <v>105.01</v>
      </c>
      <c r="E540" s="178"/>
      <c r="F540" s="178"/>
    </row>
    <row r="541" spans="1:6" s="117" customFormat="1" ht="15.75">
      <c r="A541" s="122">
        <v>10</v>
      </c>
      <c r="B541" s="2" t="s">
        <v>1057</v>
      </c>
      <c r="C541" s="2">
        <v>2008</v>
      </c>
      <c r="D541" s="34">
        <v>2960.01</v>
      </c>
      <c r="E541" s="178"/>
      <c r="F541" s="178"/>
    </row>
    <row r="542" spans="1:6" s="117" customFormat="1" ht="15.75">
      <c r="A542" s="122">
        <v>11</v>
      </c>
      <c r="B542" s="2" t="s">
        <v>750</v>
      </c>
      <c r="C542" s="2">
        <v>2008</v>
      </c>
      <c r="D542" s="34">
        <v>19928.69</v>
      </c>
      <c r="E542" s="178"/>
      <c r="F542" s="178"/>
    </row>
    <row r="543" spans="1:6" s="117" customFormat="1" ht="15.75">
      <c r="A543" s="122">
        <v>12</v>
      </c>
      <c r="B543" s="2" t="s">
        <v>696</v>
      </c>
      <c r="C543" s="2">
        <v>2008</v>
      </c>
      <c r="D543" s="34">
        <v>100</v>
      </c>
      <c r="E543" s="178"/>
      <c r="F543" s="178"/>
    </row>
    <row r="544" spans="1:6" s="117" customFormat="1" ht="15.75">
      <c r="A544" s="122">
        <v>13</v>
      </c>
      <c r="B544" s="2" t="s">
        <v>751</v>
      </c>
      <c r="C544" s="2">
        <v>2008</v>
      </c>
      <c r="D544" s="34">
        <v>265</v>
      </c>
      <c r="E544" s="178"/>
      <c r="F544" s="178"/>
    </row>
    <row r="545" spans="1:6" s="117" customFormat="1" ht="15.75">
      <c r="A545" s="122">
        <v>14</v>
      </c>
      <c r="B545" s="2" t="s">
        <v>752</v>
      </c>
      <c r="C545" s="2">
        <v>2008</v>
      </c>
      <c r="D545" s="34">
        <v>135.01</v>
      </c>
      <c r="E545" s="178"/>
      <c r="F545" s="178"/>
    </row>
    <row r="546" spans="1:4" ht="15.75">
      <c r="A546" s="122"/>
      <c r="B546" s="23"/>
      <c r="C546" s="23"/>
      <c r="D546" s="123"/>
    </row>
    <row r="547" spans="1:5" ht="15.75" customHeight="1">
      <c r="A547" s="678" t="s">
        <v>1079</v>
      </c>
      <c r="B547" s="679"/>
      <c r="C547" s="679"/>
      <c r="D547" s="120"/>
      <c r="E547" s="179">
        <f>SUM(D532:D545)</f>
        <v>26622.73</v>
      </c>
    </row>
    <row r="548" spans="1:6" s="117" customFormat="1" ht="15.75">
      <c r="A548" s="6">
        <v>1</v>
      </c>
      <c r="B548" s="2" t="s">
        <v>753</v>
      </c>
      <c r="C548" s="2">
        <v>2011</v>
      </c>
      <c r="D548" s="34">
        <v>2725.68</v>
      </c>
      <c r="E548" s="331"/>
      <c r="F548" s="331"/>
    </row>
    <row r="549" spans="1:6" s="117" customFormat="1" ht="15.75">
      <c r="A549" s="6">
        <v>2</v>
      </c>
      <c r="B549" s="2" t="s">
        <v>754</v>
      </c>
      <c r="C549" s="2">
        <v>2008</v>
      </c>
      <c r="D549" s="34">
        <v>3499</v>
      </c>
      <c r="E549" s="331"/>
      <c r="F549" s="331"/>
    </row>
    <row r="550" spans="1:6" ht="15.75">
      <c r="A550" s="6"/>
      <c r="B550" s="7" t="s">
        <v>491</v>
      </c>
      <c r="C550" s="8"/>
      <c r="F550" s="3">
        <f>SUM(D548:D549)</f>
        <v>6224.68</v>
      </c>
    </row>
    <row r="551" spans="2:5" ht="15.75">
      <c r="B551" s="31" t="s">
        <v>799</v>
      </c>
      <c r="E551" s="189"/>
    </row>
    <row r="552" spans="1:4" ht="15.75">
      <c r="A552" s="219">
        <v>1</v>
      </c>
      <c r="B552" s="332" t="s">
        <v>711</v>
      </c>
      <c r="C552" s="210">
        <v>2007</v>
      </c>
      <c r="D552" s="284">
        <v>3021</v>
      </c>
    </row>
    <row r="553" spans="1:4" ht="15.75">
      <c r="A553" s="219">
        <v>2</v>
      </c>
      <c r="B553" s="332" t="s">
        <v>1057</v>
      </c>
      <c r="C553" s="210">
        <v>2009</v>
      </c>
      <c r="D553" s="284">
        <v>2700</v>
      </c>
    </row>
    <row r="554" spans="1:4" ht="15.75">
      <c r="A554" s="219">
        <v>3</v>
      </c>
      <c r="B554" s="282" t="s">
        <v>712</v>
      </c>
      <c r="C554" s="282">
        <v>2011</v>
      </c>
      <c r="D554" s="283">
        <v>2725.68</v>
      </c>
    </row>
    <row r="555" spans="1:5" ht="15.75" customHeight="1">
      <c r="A555" s="678" t="s">
        <v>1079</v>
      </c>
      <c r="B555" s="679"/>
      <c r="C555" s="679"/>
      <c r="E555" s="120">
        <f>SUM(D552:D554)</f>
        <v>8446.68</v>
      </c>
    </row>
    <row r="556" spans="1:4" ht="15.75">
      <c r="A556" s="219">
        <v>1</v>
      </c>
      <c r="B556" s="210" t="s">
        <v>713</v>
      </c>
      <c r="C556" s="210">
        <v>2007</v>
      </c>
      <c r="D556" s="284">
        <v>1990</v>
      </c>
    </row>
    <row r="557" spans="1:4" ht="15.75">
      <c r="A557" s="219">
        <v>2</v>
      </c>
      <c r="B557" s="210" t="s">
        <v>1058</v>
      </c>
      <c r="C557" s="210">
        <v>2007</v>
      </c>
      <c r="D557" s="284">
        <v>1900</v>
      </c>
    </row>
    <row r="558" spans="1:4" ht="15.75">
      <c r="A558" s="219">
        <v>3</v>
      </c>
      <c r="B558" s="210" t="s">
        <v>1059</v>
      </c>
      <c r="C558" s="210">
        <v>2007</v>
      </c>
      <c r="D558" s="284">
        <v>215</v>
      </c>
    </row>
    <row r="559" spans="1:4" ht="15.75">
      <c r="A559" s="219">
        <v>4</v>
      </c>
      <c r="B559" s="210" t="s">
        <v>1059</v>
      </c>
      <c r="C559" s="210">
        <v>2008</v>
      </c>
      <c r="D559" s="284">
        <v>219</v>
      </c>
    </row>
    <row r="560" spans="1:4" ht="15.75">
      <c r="A560" s="219">
        <v>5</v>
      </c>
      <c r="B560" s="210" t="s">
        <v>1059</v>
      </c>
      <c r="C560" s="210">
        <v>2009</v>
      </c>
      <c r="D560" s="284">
        <v>400</v>
      </c>
    </row>
    <row r="561" spans="1:6" ht="15.75">
      <c r="A561" s="219">
        <v>6</v>
      </c>
      <c r="B561" s="210" t="s">
        <v>1059</v>
      </c>
      <c r="C561" s="210">
        <v>2010</v>
      </c>
      <c r="D561" s="284">
        <v>220</v>
      </c>
      <c r="F561"/>
    </row>
    <row r="562" spans="2:6" ht="15.75">
      <c r="B562" s="31" t="s">
        <v>802</v>
      </c>
      <c r="F562" s="318">
        <f>SUM(D556:D561)</f>
        <v>4944</v>
      </c>
    </row>
    <row r="563" spans="1:6" ht="15.75">
      <c r="A563" s="219">
        <v>1</v>
      </c>
      <c r="B563" s="333" t="s">
        <v>201</v>
      </c>
      <c r="C563" s="164">
        <v>2005</v>
      </c>
      <c r="D563" s="334">
        <v>3291.56</v>
      </c>
      <c r="F563" s="321"/>
    </row>
    <row r="564" spans="1:6" ht="15.75">
      <c r="A564" s="219">
        <v>2</v>
      </c>
      <c r="B564" s="333" t="s">
        <v>202</v>
      </c>
      <c r="C564" s="164">
        <v>2007</v>
      </c>
      <c r="D564" s="334">
        <v>3495.78</v>
      </c>
      <c r="F564" s="321"/>
    </row>
    <row r="565" spans="1:6" ht="15.75">
      <c r="A565" s="219">
        <v>3</v>
      </c>
      <c r="B565" s="333" t="s">
        <v>203</v>
      </c>
      <c r="C565" s="164"/>
      <c r="D565" s="334">
        <v>3297</v>
      </c>
      <c r="F565" s="321"/>
    </row>
    <row r="566" spans="1:6" ht="15.75">
      <c r="A566" s="219">
        <v>4</v>
      </c>
      <c r="B566" s="333" t="s">
        <v>204</v>
      </c>
      <c r="C566" s="164">
        <v>2008</v>
      </c>
      <c r="D566" s="334">
        <v>2700</v>
      </c>
      <c r="F566" s="321"/>
    </row>
    <row r="567" spans="2:6" ht="15.75">
      <c r="B567" s="333"/>
      <c r="C567" s="164"/>
      <c r="D567" s="334"/>
      <c r="E567" s="179">
        <f>SUM(D563:D566)</f>
        <v>12784.34</v>
      </c>
      <c r="F567" s="321"/>
    </row>
    <row r="568" spans="1:6" s="117" customFormat="1" ht="15.75">
      <c r="A568" s="219">
        <v>1</v>
      </c>
      <c r="B568" s="8" t="s">
        <v>1884</v>
      </c>
      <c r="C568" s="6">
        <v>2011</v>
      </c>
      <c r="D568" s="335">
        <v>2725.68</v>
      </c>
      <c r="E568" s="178"/>
      <c r="F568" s="178"/>
    </row>
    <row r="569" spans="1:6" ht="15.75">
      <c r="A569" s="336" t="s">
        <v>491</v>
      </c>
      <c r="B569" s="337"/>
      <c r="C569" s="16"/>
      <c r="D569" s="338"/>
      <c r="E569" s="161"/>
      <c r="F569" s="179">
        <f>SUM(D568:D568)</f>
        <v>2725.68</v>
      </c>
    </row>
    <row r="570" spans="2:5" ht="15.75">
      <c r="B570" s="31" t="s">
        <v>803</v>
      </c>
      <c r="E570" s="161"/>
    </row>
    <row r="571" spans="1:4" ht="15.75">
      <c r="A571" s="6">
        <v>1</v>
      </c>
      <c r="B571" s="194" t="s">
        <v>755</v>
      </c>
      <c r="C571" s="194">
        <v>2007</v>
      </c>
      <c r="D571" s="205">
        <v>472.14</v>
      </c>
    </row>
    <row r="572" spans="1:5" ht="15.75">
      <c r="A572" s="5"/>
      <c r="B572" s="194" t="s">
        <v>1060</v>
      </c>
      <c r="C572" s="194">
        <v>2007</v>
      </c>
      <c r="D572" s="205">
        <v>490</v>
      </c>
      <c r="E572" s="178" t="s">
        <v>275</v>
      </c>
    </row>
    <row r="573" spans="1:4" ht="15.75">
      <c r="A573" s="6">
        <v>2</v>
      </c>
      <c r="B573" s="2" t="s">
        <v>756</v>
      </c>
      <c r="C573" s="2">
        <v>2009</v>
      </c>
      <c r="D573" s="34">
        <v>229</v>
      </c>
    </row>
    <row r="574" spans="1:4" ht="15.75">
      <c r="A574" s="6">
        <v>3</v>
      </c>
      <c r="B574" s="2" t="s">
        <v>989</v>
      </c>
      <c r="C574" s="2">
        <v>2008</v>
      </c>
      <c r="D574" s="34">
        <v>2700</v>
      </c>
    </row>
    <row r="575" spans="1:4" ht="15.75">
      <c r="A575" s="6">
        <v>4</v>
      </c>
      <c r="B575" s="2" t="s">
        <v>1061</v>
      </c>
      <c r="C575" s="2">
        <v>2008</v>
      </c>
      <c r="D575" s="34">
        <v>450</v>
      </c>
    </row>
    <row r="576" spans="1:4" ht="15.75">
      <c r="A576" s="6">
        <v>5</v>
      </c>
      <c r="B576" s="2" t="s">
        <v>757</v>
      </c>
      <c r="C576" s="2">
        <v>2009</v>
      </c>
      <c r="D576" s="34">
        <v>329</v>
      </c>
    </row>
    <row r="577" spans="1:4" ht="15.75">
      <c r="A577" s="6">
        <v>6</v>
      </c>
      <c r="B577" s="2" t="s">
        <v>1062</v>
      </c>
      <c r="C577" s="2">
        <v>2009</v>
      </c>
      <c r="D577" s="34">
        <v>400</v>
      </c>
    </row>
    <row r="578" spans="1:4" ht="15.75">
      <c r="A578" s="6">
        <v>7</v>
      </c>
      <c r="B578" s="2" t="s">
        <v>1063</v>
      </c>
      <c r="C578" s="2">
        <v>2009</v>
      </c>
      <c r="D578" s="34">
        <v>1398</v>
      </c>
    </row>
    <row r="579" spans="1:4" ht="15.75">
      <c r="A579" s="6">
        <v>8</v>
      </c>
      <c r="B579" s="2" t="s">
        <v>877</v>
      </c>
      <c r="C579" s="2">
        <v>2010</v>
      </c>
      <c r="D579" s="34">
        <v>1938</v>
      </c>
    </row>
    <row r="580" spans="1:4" ht="27" customHeight="1">
      <c r="A580" s="6">
        <v>9</v>
      </c>
      <c r="B580" s="2" t="s">
        <v>758</v>
      </c>
      <c r="C580" s="2">
        <v>2011</v>
      </c>
      <c r="D580" s="34">
        <v>1298</v>
      </c>
    </row>
    <row r="581" spans="1:4" ht="15.75">
      <c r="A581" s="6">
        <v>10</v>
      </c>
      <c r="B581" s="2" t="s">
        <v>759</v>
      </c>
      <c r="C581" s="124">
        <v>2010</v>
      </c>
      <c r="D581" s="34">
        <v>319</v>
      </c>
    </row>
    <row r="582" spans="1:5" ht="15.75">
      <c r="A582" s="113" t="s">
        <v>491</v>
      </c>
      <c r="B582" s="126"/>
      <c r="C582" s="124"/>
      <c r="D582" s="227"/>
      <c r="E582" s="3">
        <f>SUM(D571:D581)</f>
        <v>10023.14</v>
      </c>
    </row>
    <row r="583" spans="1:4" ht="16.5" customHeight="1">
      <c r="A583" s="16"/>
      <c r="B583" s="221" t="s">
        <v>1079</v>
      </c>
      <c r="C583" s="191"/>
      <c r="D583" s="226"/>
    </row>
    <row r="584" spans="1:4" ht="26.25" customHeight="1">
      <c r="A584" s="6">
        <v>1</v>
      </c>
      <c r="B584" s="2" t="s">
        <v>760</v>
      </c>
      <c r="C584" s="2">
        <v>2011</v>
      </c>
      <c r="D584" s="34">
        <v>3207.66</v>
      </c>
    </row>
    <row r="585" spans="1:4" ht="15.75">
      <c r="A585" s="6">
        <v>2</v>
      </c>
      <c r="B585" s="2" t="s">
        <v>761</v>
      </c>
      <c r="C585" s="2">
        <v>2011</v>
      </c>
      <c r="D585" s="34">
        <v>2699.99</v>
      </c>
    </row>
    <row r="586" spans="1:6" ht="15.75">
      <c r="A586" s="113" t="s">
        <v>491</v>
      </c>
      <c r="B586" s="125"/>
      <c r="C586" s="124"/>
      <c r="D586" s="228"/>
      <c r="E586" s="161"/>
      <c r="F586" s="179">
        <f>SUM(D584:D585)</f>
        <v>5907.65</v>
      </c>
    </row>
    <row r="587" spans="1:5" ht="15.75">
      <c r="A587" s="16"/>
      <c r="B587" s="31" t="s">
        <v>805</v>
      </c>
      <c r="C587" s="17"/>
      <c r="E587" s="161"/>
    </row>
    <row r="588" spans="1:6" s="117" customFormat="1" ht="15.75">
      <c r="A588" s="339">
        <v>1</v>
      </c>
      <c r="B588" s="340" t="s">
        <v>1633</v>
      </c>
      <c r="C588" s="340">
        <v>2006</v>
      </c>
      <c r="D588" s="341">
        <v>780</v>
      </c>
      <c r="E588" s="342"/>
      <c r="F588" s="168"/>
    </row>
    <row r="589" spans="1:6" s="117" customFormat="1" ht="15.75">
      <c r="A589" s="305">
        <v>2</v>
      </c>
      <c r="B589" s="340" t="s">
        <v>1634</v>
      </c>
      <c r="C589" s="340">
        <v>2007</v>
      </c>
      <c r="D589" s="341">
        <v>7442</v>
      </c>
      <c r="E589" s="342"/>
      <c r="F589" s="168"/>
    </row>
    <row r="590" spans="1:6" s="117" customFormat="1" ht="15.75">
      <c r="A590" s="11">
        <v>3</v>
      </c>
      <c r="B590" s="343" t="s">
        <v>1635</v>
      </c>
      <c r="C590" s="343">
        <v>2006</v>
      </c>
      <c r="D590" s="344">
        <v>450</v>
      </c>
      <c r="E590" s="342"/>
      <c r="F590" s="168"/>
    </row>
    <row r="591" spans="1:6" s="117" customFormat="1" ht="15.75">
      <c r="A591" s="11">
        <v>4</v>
      </c>
      <c r="B591" s="343" t="s">
        <v>1636</v>
      </c>
      <c r="C591" s="343">
        <v>2007</v>
      </c>
      <c r="D591" s="344">
        <v>629</v>
      </c>
      <c r="E591" s="342"/>
      <c r="F591" s="168"/>
    </row>
    <row r="592" spans="1:6" s="117" customFormat="1" ht="15.75">
      <c r="A592" s="11">
        <v>5</v>
      </c>
      <c r="B592" s="343" t="s">
        <v>1637</v>
      </c>
      <c r="C592" s="343">
        <v>2007</v>
      </c>
      <c r="D592" s="344">
        <v>2859</v>
      </c>
      <c r="E592" s="342"/>
      <c r="F592" s="168"/>
    </row>
    <row r="593" spans="1:6" s="117" customFormat="1" ht="15.75">
      <c r="A593" s="11">
        <v>6</v>
      </c>
      <c r="B593" s="343" t="s">
        <v>1057</v>
      </c>
      <c r="C593" s="343">
        <v>2006</v>
      </c>
      <c r="D593" s="344">
        <v>2125</v>
      </c>
      <c r="E593" s="342"/>
      <c r="F593" s="168"/>
    </row>
    <row r="594" spans="1:6" s="117" customFormat="1" ht="15.75">
      <c r="A594" s="11">
        <v>7</v>
      </c>
      <c r="B594" s="343" t="s">
        <v>1638</v>
      </c>
      <c r="C594" s="343">
        <v>2006</v>
      </c>
      <c r="D594" s="344">
        <v>400</v>
      </c>
      <c r="E594" s="342"/>
      <c r="F594" s="168"/>
    </row>
    <row r="595" spans="1:6" s="117" customFormat="1" ht="15.75">
      <c r="A595" s="11">
        <v>8</v>
      </c>
      <c r="B595" s="343" t="s">
        <v>1639</v>
      </c>
      <c r="C595" s="343">
        <v>2006</v>
      </c>
      <c r="D595" s="344">
        <v>2700</v>
      </c>
      <c r="E595" s="342"/>
      <c r="F595" s="168"/>
    </row>
    <row r="596" spans="1:6" s="117" customFormat="1" ht="15.75">
      <c r="A596" s="11">
        <v>9</v>
      </c>
      <c r="B596" s="343" t="s">
        <v>1640</v>
      </c>
      <c r="C596" s="343">
        <v>2011</v>
      </c>
      <c r="D596" s="344">
        <v>399</v>
      </c>
      <c r="E596" s="342"/>
      <c r="F596" s="168"/>
    </row>
    <row r="597" spans="1:4" ht="15.75">
      <c r="A597" s="11"/>
      <c r="B597" s="130" t="s">
        <v>491</v>
      </c>
      <c r="C597" s="14"/>
      <c r="D597" s="229"/>
    </row>
    <row r="598" spans="1:5" ht="15.75">
      <c r="A598" s="678" t="s">
        <v>1079</v>
      </c>
      <c r="B598" s="679"/>
      <c r="C598" s="679"/>
      <c r="E598" s="179">
        <f>SUM(D588:D597)</f>
        <v>17784</v>
      </c>
    </row>
    <row r="599" spans="1:6" s="117" customFormat="1" ht="15.75">
      <c r="A599" s="6">
        <v>1</v>
      </c>
      <c r="B599" s="343" t="s">
        <v>1641</v>
      </c>
      <c r="C599" s="343">
        <v>2005</v>
      </c>
      <c r="D599" s="344">
        <v>4446</v>
      </c>
      <c r="E599" s="178"/>
      <c r="F599" s="178"/>
    </row>
    <row r="600" spans="1:6" s="117" customFormat="1" ht="15.75">
      <c r="A600" s="6">
        <v>2</v>
      </c>
      <c r="B600" s="343" t="s">
        <v>1642</v>
      </c>
      <c r="C600" s="343">
        <v>2007</v>
      </c>
      <c r="D600" s="344">
        <v>636</v>
      </c>
      <c r="E600" s="178"/>
      <c r="F600" s="178"/>
    </row>
    <row r="601" spans="1:6" s="117" customFormat="1" ht="15.75">
      <c r="A601" s="6">
        <v>3</v>
      </c>
      <c r="B601" s="343" t="s">
        <v>1108</v>
      </c>
      <c r="C601" s="343">
        <v>2008</v>
      </c>
      <c r="D601" s="344">
        <v>3313</v>
      </c>
      <c r="E601" s="178"/>
      <c r="F601" s="178"/>
    </row>
    <row r="602" spans="1:6" s="117" customFormat="1" ht="15.75">
      <c r="A602" s="6">
        <v>4</v>
      </c>
      <c r="B602" s="343" t="s">
        <v>1643</v>
      </c>
      <c r="C602" s="343">
        <v>2011</v>
      </c>
      <c r="D602" s="344">
        <v>2725.68</v>
      </c>
      <c r="E602" s="178"/>
      <c r="F602" s="178"/>
    </row>
    <row r="603" spans="2:6" ht="15.75">
      <c r="B603" s="52" t="s">
        <v>491</v>
      </c>
      <c r="C603" s="14"/>
      <c r="D603" s="229"/>
      <c r="F603" s="345">
        <f>SUM(D599:D602)</f>
        <v>11120.68</v>
      </c>
    </row>
    <row r="604" ht="15.75">
      <c r="B604" s="45" t="s">
        <v>806</v>
      </c>
    </row>
    <row r="605" spans="1:6" s="117" customFormat="1" ht="15.75">
      <c r="A605" s="6">
        <v>1</v>
      </c>
      <c r="B605" s="194" t="s">
        <v>1064</v>
      </c>
      <c r="C605" s="194">
        <v>2007</v>
      </c>
      <c r="D605" s="205">
        <v>3294.27</v>
      </c>
      <c r="E605" s="178"/>
      <c r="F605" s="178"/>
    </row>
    <row r="606" spans="1:6" s="117" customFormat="1" ht="15.75">
      <c r="A606" s="6">
        <v>2</v>
      </c>
      <c r="B606" s="2" t="s">
        <v>1065</v>
      </c>
      <c r="C606" s="2">
        <v>2007</v>
      </c>
      <c r="D606" s="34">
        <v>3294.26</v>
      </c>
      <c r="E606" s="178"/>
      <c r="F606" s="178"/>
    </row>
    <row r="607" spans="1:6" s="117" customFormat="1" ht="15.75">
      <c r="A607" s="6">
        <v>3</v>
      </c>
      <c r="B607" s="2" t="s">
        <v>1066</v>
      </c>
      <c r="C607" s="2">
        <v>2009</v>
      </c>
      <c r="D607" s="34">
        <v>30902.75</v>
      </c>
      <c r="E607" s="178"/>
      <c r="F607" s="178"/>
    </row>
    <row r="608" spans="1:6" s="117" customFormat="1" ht="15.75">
      <c r="A608" s="6">
        <v>4</v>
      </c>
      <c r="B608" s="2" t="s">
        <v>1067</v>
      </c>
      <c r="C608" s="2">
        <v>2010</v>
      </c>
      <c r="D608" s="34">
        <v>2720.49</v>
      </c>
      <c r="E608" s="178"/>
      <c r="F608" s="178"/>
    </row>
    <row r="609" spans="1:6" s="117" customFormat="1" ht="15.75">
      <c r="A609" s="6">
        <v>5</v>
      </c>
      <c r="B609" s="2" t="s">
        <v>1068</v>
      </c>
      <c r="C609" s="2">
        <v>2010</v>
      </c>
      <c r="D609" s="34">
        <v>12102</v>
      </c>
      <c r="E609" s="178"/>
      <c r="F609" s="178"/>
    </row>
    <row r="610" spans="1:6" s="117" customFormat="1" ht="15.75">
      <c r="A610" s="6">
        <v>6</v>
      </c>
      <c r="B610" s="2" t="s">
        <v>1069</v>
      </c>
      <c r="C610" s="2">
        <v>2010</v>
      </c>
      <c r="D610" s="34">
        <v>2302.46</v>
      </c>
      <c r="E610" s="178"/>
      <c r="F610" s="178"/>
    </row>
    <row r="611" spans="1:6" s="117" customFormat="1" ht="15.75">
      <c r="A611" s="6">
        <v>7</v>
      </c>
      <c r="B611" s="2" t="s">
        <v>1070</v>
      </c>
      <c r="C611" s="2">
        <v>2010</v>
      </c>
      <c r="D611" s="34">
        <v>2302.46</v>
      </c>
      <c r="E611" s="178"/>
      <c r="F611" s="178"/>
    </row>
    <row r="612" spans="1:6" s="117" customFormat="1" ht="15.75">
      <c r="A612" s="6">
        <v>8</v>
      </c>
      <c r="B612" s="2" t="s">
        <v>866</v>
      </c>
      <c r="C612" s="2">
        <v>2009</v>
      </c>
      <c r="D612" s="34">
        <v>6558</v>
      </c>
      <c r="E612" s="178"/>
      <c r="F612" s="178"/>
    </row>
    <row r="613" spans="1:6" s="117" customFormat="1" ht="15.75">
      <c r="A613" s="6">
        <v>9</v>
      </c>
      <c r="B613" s="2" t="s">
        <v>1071</v>
      </c>
      <c r="C613" s="2">
        <v>2010</v>
      </c>
      <c r="D613" s="34">
        <v>8000</v>
      </c>
      <c r="E613" s="178"/>
      <c r="F613" s="178"/>
    </row>
    <row r="614" spans="1:6" s="117" customFormat="1" ht="15.75">
      <c r="A614" s="122">
        <v>10</v>
      </c>
      <c r="B614" s="2" t="s">
        <v>738</v>
      </c>
      <c r="C614" s="2">
        <v>2010</v>
      </c>
      <c r="D614" s="34">
        <v>3495.57</v>
      </c>
      <c r="E614" s="178"/>
      <c r="F614" s="178"/>
    </row>
    <row r="615" spans="1:6" s="117" customFormat="1" ht="25.5">
      <c r="A615" s="122">
        <v>11</v>
      </c>
      <c r="B615" s="2" t="s">
        <v>739</v>
      </c>
      <c r="C615" s="2">
        <v>2011</v>
      </c>
      <c r="D615" s="34">
        <v>38007.18</v>
      </c>
      <c r="E615" s="178"/>
      <c r="F615" s="178"/>
    </row>
    <row r="616" spans="1:5" ht="15.75" customHeight="1">
      <c r="A616" s="678" t="s">
        <v>1079</v>
      </c>
      <c r="B616" s="679"/>
      <c r="C616" s="679"/>
      <c r="D616" s="120"/>
      <c r="E616" s="179">
        <f>SUM(D605:D615)</f>
        <v>112979.44</v>
      </c>
    </row>
    <row r="617" spans="1:6" s="117" customFormat="1" ht="15.75">
      <c r="A617" s="6">
        <v>1</v>
      </c>
      <c r="B617" s="2" t="s">
        <v>1072</v>
      </c>
      <c r="C617" s="2">
        <v>2007</v>
      </c>
      <c r="D617" s="34">
        <v>4671.31</v>
      </c>
      <c r="E617" s="178"/>
      <c r="F617" s="178"/>
    </row>
    <row r="618" spans="1:6" s="117" customFormat="1" ht="15.75">
      <c r="A618" s="6">
        <v>2</v>
      </c>
      <c r="B618" s="2" t="s">
        <v>1076</v>
      </c>
      <c r="C618" s="2">
        <v>2009</v>
      </c>
      <c r="D618" s="34">
        <v>2985.57</v>
      </c>
      <c r="E618" s="178"/>
      <c r="F618" s="178"/>
    </row>
    <row r="619" spans="1:6" s="117" customFormat="1" ht="15.75">
      <c r="A619" s="16">
        <v>3</v>
      </c>
      <c r="B619" s="2" t="s">
        <v>740</v>
      </c>
      <c r="C619" s="2">
        <v>2010</v>
      </c>
      <c r="D619" s="34">
        <v>3357.7</v>
      </c>
      <c r="E619" s="178"/>
      <c r="F619" s="178"/>
    </row>
    <row r="620" spans="1:6" s="117" customFormat="1" ht="15.75">
      <c r="A620" s="16">
        <v>4</v>
      </c>
      <c r="B620" s="2" t="s">
        <v>741</v>
      </c>
      <c r="C620" s="2">
        <v>2011</v>
      </c>
      <c r="D620" s="34">
        <v>2568.7</v>
      </c>
      <c r="E620" s="178"/>
      <c r="F620" s="161"/>
    </row>
    <row r="621" ht="15.75">
      <c r="F621" s="179">
        <f>SUM(D617:D620)</f>
        <v>13583.280000000002</v>
      </c>
    </row>
    <row r="622" spans="4:6" ht="15.75">
      <c r="D622" s="284">
        <f>SUM(D4:D621)</f>
        <v>5098210.476360001</v>
      </c>
      <c r="E622" s="179">
        <f>SUM(E1:E621)</f>
        <v>3037967.5763599994</v>
      </c>
      <c r="F622" s="179">
        <f>SUM(F1:F621)</f>
        <v>2060242.9000000001</v>
      </c>
    </row>
    <row r="623" spans="5:6" ht="31.5">
      <c r="E623" s="279" t="s">
        <v>1083</v>
      </c>
      <c r="F623" s="279" t="s">
        <v>1082</v>
      </c>
    </row>
  </sheetData>
  <sheetProtection/>
  <mergeCells count="16">
    <mergeCell ref="A547:C547"/>
    <mergeCell ref="A448:C448"/>
    <mergeCell ref="A616:C616"/>
    <mergeCell ref="A555:C555"/>
    <mergeCell ref="A475:C475"/>
    <mergeCell ref="A489:C489"/>
    <mergeCell ref="A598:C598"/>
    <mergeCell ref="A520:C520"/>
    <mergeCell ref="A117:B117"/>
    <mergeCell ref="A496:C496"/>
    <mergeCell ref="A211:C211"/>
    <mergeCell ref="A284:C284"/>
    <mergeCell ref="A332:C332"/>
    <mergeCell ref="A357:C357"/>
    <mergeCell ref="A456:C456"/>
    <mergeCell ref="A406:C4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3"/>
  <headerFooter>
    <oddHeader>&amp;LZałącznik nr  7
enumeratywny wykaz sprzętu elektronicznego</oddHeader>
    <oddFooter>&amp;C&amp;P</oddFooter>
  </headerFooter>
  <rowBreaks count="4" manualBreakCount="4">
    <brk id="47" max="255" man="1"/>
    <brk id="139" max="255" man="1"/>
    <brk id="223" max="255" man="1"/>
    <brk id="51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tabSelected="1" view="pageBreakPreview" zoomScaleSheetLayoutView="100" zoomScalePageLayoutView="0" workbookViewId="0" topLeftCell="J46">
      <selection activeCell="Y58" sqref="Y58"/>
    </sheetView>
  </sheetViews>
  <sheetFormatPr defaultColWidth="9.140625" defaultRowHeight="15"/>
  <cols>
    <col min="1" max="1" width="3.28125" style="95" customWidth="1"/>
    <col min="2" max="2" width="11.28125" style="96" customWidth="1"/>
    <col min="3" max="3" width="13.140625" style="96" customWidth="1"/>
    <col min="4" max="4" width="20.421875" style="96" customWidth="1"/>
    <col min="5" max="5" width="9.140625" style="96" customWidth="1"/>
    <col min="6" max="6" width="10.7109375" style="100" customWidth="1"/>
    <col min="7" max="8" width="9.140625" style="96" customWidth="1"/>
    <col min="9" max="9" width="12.57421875" style="96" customWidth="1"/>
    <col min="10" max="10" width="11.28125" style="96" customWidth="1"/>
    <col min="11" max="11" width="9.140625" style="112" customWidth="1"/>
    <col min="12" max="12" width="10.57421875" style="96" customWidth="1"/>
    <col min="13" max="15" width="9.140625" style="96" customWidth="1"/>
    <col min="16" max="16" width="12.00390625" style="96" customWidth="1"/>
    <col min="17" max="17" width="12.00390625" style="668" customWidth="1"/>
    <col min="18" max="18" width="12.140625" style="96" customWidth="1"/>
    <col min="19" max="19" width="12.00390625" style="96" customWidth="1"/>
    <col min="20" max="20" width="12.140625" style="96" customWidth="1"/>
    <col min="21" max="22" width="12.28125" style="96" customWidth="1"/>
    <col min="23" max="23" width="9.140625" style="96" customWidth="1"/>
  </cols>
  <sheetData>
    <row r="1" spans="1:25" s="69" customFormat="1" ht="21.75" customHeight="1" thickBot="1">
      <c r="A1" s="697"/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27"/>
      <c r="N1" s="627"/>
      <c r="O1" s="627"/>
      <c r="P1" s="627"/>
      <c r="Q1" s="656"/>
      <c r="R1" s="627"/>
      <c r="S1" s="627"/>
      <c r="T1" s="627"/>
      <c r="U1" s="627"/>
      <c r="V1" s="627"/>
      <c r="W1" s="628"/>
      <c r="X1" s="68"/>
      <c r="Y1" s="68"/>
    </row>
    <row r="2" spans="1:25" s="69" customFormat="1" ht="12.75" customHeight="1">
      <c r="A2" s="699" t="s">
        <v>290</v>
      </c>
      <c r="B2" s="685" t="s">
        <v>1905</v>
      </c>
      <c r="C2" s="685" t="s">
        <v>1906</v>
      </c>
      <c r="D2" s="685" t="s">
        <v>1907</v>
      </c>
      <c r="E2" s="685" t="s">
        <v>1908</v>
      </c>
      <c r="F2" s="685" t="s">
        <v>1909</v>
      </c>
      <c r="G2" s="685" t="s">
        <v>1910</v>
      </c>
      <c r="H2" s="685" t="s">
        <v>1911</v>
      </c>
      <c r="I2" s="685" t="s">
        <v>1912</v>
      </c>
      <c r="J2" s="685" t="s">
        <v>0</v>
      </c>
      <c r="K2" s="685" t="s">
        <v>1</v>
      </c>
      <c r="L2" s="702" t="s">
        <v>2</v>
      </c>
      <c r="M2" s="688" t="s">
        <v>3</v>
      </c>
      <c r="N2" s="688" t="s">
        <v>4</v>
      </c>
      <c r="O2" s="688" t="s">
        <v>5</v>
      </c>
      <c r="P2" s="685" t="s">
        <v>6</v>
      </c>
      <c r="Q2" s="690" t="s">
        <v>683</v>
      </c>
      <c r="R2" s="688" t="s">
        <v>7</v>
      </c>
      <c r="S2" s="688"/>
      <c r="T2" s="688" t="s">
        <v>8</v>
      </c>
      <c r="U2" s="688"/>
      <c r="V2" s="685" t="s">
        <v>1706</v>
      </c>
      <c r="W2" s="693" t="s">
        <v>1913</v>
      </c>
      <c r="X2" s="70"/>
      <c r="Y2" s="70"/>
    </row>
    <row r="3" spans="1:23" s="69" customFormat="1" ht="18.75" customHeight="1">
      <c r="A3" s="700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703"/>
      <c r="M3" s="689"/>
      <c r="N3" s="689"/>
      <c r="O3" s="689"/>
      <c r="P3" s="686"/>
      <c r="Q3" s="691"/>
      <c r="R3" s="689"/>
      <c r="S3" s="689"/>
      <c r="T3" s="689"/>
      <c r="U3" s="689"/>
      <c r="V3" s="686"/>
      <c r="W3" s="694"/>
    </row>
    <row r="4" spans="1:23" s="69" customFormat="1" ht="72.75" customHeight="1" thickBot="1">
      <c r="A4" s="701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704"/>
      <c r="M4" s="696"/>
      <c r="N4" s="696"/>
      <c r="O4" s="696"/>
      <c r="P4" s="687"/>
      <c r="Q4" s="692"/>
      <c r="R4" s="71" t="s">
        <v>9</v>
      </c>
      <c r="S4" s="71" t="s">
        <v>10</v>
      </c>
      <c r="T4" s="71" t="s">
        <v>9</v>
      </c>
      <c r="U4" s="71" t="s">
        <v>10</v>
      </c>
      <c r="V4" s="687"/>
      <c r="W4" s="695"/>
    </row>
    <row r="5" spans="1:23" s="96" customFormat="1" ht="24" customHeight="1" thickBot="1">
      <c r="A5" s="72" t="s">
        <v>11</v>
      </c>
      <c r="B5" s="73"/>
      <c r="C5" s="73"/>
      <c r="D5" s="73"/>
      <c r="E5" s="73"/>
      <c r="F5" s="97"/>
      <c r="G5" s="74"/>
      <c r="H5" s="74"/>
      <c r="I5" s="74"/>
      <c r="J5" s="74"/>
      <c r="K5" s="74"/>
      <c r="L5" s="74"/>
      <c r="M5" s="74"/>
      <c r="N5" s="74"/>
      <c r="O5" s="74"/>
      <c r="P5" s="74"/>
      <c r="Q5" s="657"/>
      <c r="R5" s="74"/>
      <c r="S5" s="74"/>
      <c r="T5" s="74"/>
      <c r="U5" s="74"/>
      <c r="V5" s="74"/>
      <c r="W5" s="75"/>
    </row>
    <row r="6" spans="1:23" s="632" customFormat="1" ht="24.75" customHeight="1">
      <c r="A6" s="629">
        <v>1</v>
      </c>
      <c r="B6" s="77" t="s">
        <v>12</v>
      </c>
      <c r="C6" s="77" t="s">
        <v>13</v>
      </c>
      <c r="D6" s="77" t="s">
        <v>14</v>
      </c>
      <c r="E6" s="77" t="s">
        <v>15</v>
      </c>
      <c r="F6" s="77" t="s">
        <v>16</v>
      </c>
      <c r="G6" s="77">
        <v>2234</v>
      </c>
      <c r="H6" s="77">
        <v>2008</v>
      </c>
      <c r="I6" s="77">
        <v>2008</v>
      </c>
      <c r="J6" s="77" t="s">
        <v>17</v>
      </c>
      <c r="K6" s="77">
        <v>5</v>
      </c>
      <c r="L6" s="78"/>
      <c r="M6" s="77"/>
      <c r="N6" s="77"/>
      <c r="O6" s="77" t="s">
        <v>1813</v>
      </c>
      <c r="P6" s="630" t="s">
        <v>19</v>
      </c>
      <c r="Q6" s="658">
        <v>52000</v>
      </c>
      <c r="R6" s="79" t="s">
        <v>624</v>
      </c>
      <c r="S6" s="79" t="s">
        <v>625</v>
      </c>
      <c r="T6" s="79" t="s">
        <v>624</v>
      </c>
      <c r="U6" s="79" t="s">
        <v>625</v>
      </c>
      <c r="V6" s="673" t="s">
        <v>1812</v>
      </c>
      <c r="W6" s="631" t="s">
        <v>1812</v>
      </c>
    </row>
    <row r="7" spans="1:23" s="632" customFormat="1" ht="24.75" customHeight="1" thickBot="1">
      <c r="A7" s="633">
        <v>2</v>
      </c>
      <c r="B7" s="56" t="s">
        <v>21</v>
      </c>
      <c r="C7" s="56" t="s">
        <v>22</v>
      </c>
      <c r="D7" s="56" t="s">
        <v>23</v>
      </c>
      <c r="E7" s="56" t="s">
        <v>24</v>
      </c>
      <c r="F7" s="56" t="s">
        <v>16</v>
      </c>
      <c r="G7" s="56">
        <v>1896</v>
      </c>
      <c r="H7" s="56">
        <v>2000</v>
      </c>
      <c r="I7" s="56">
        <v>2000</v>
      </c>
      <c r="J7" s="56" t="s">
        <v>17</v>
      </c>
      <c r="K7" s="56">
        <v>5</v>
      </c>
      <c r="L7" s="81"/>
      <c r="M7" s="56"/>
      <c r="N7" s="56"/>
      <c r="O7" s="56"/>
      <c r="P7" s="630" t="s">
        <v>19</v>
      </c>
      <c r="Q7" s="658"/>
      <c r="R7" s="55" t="s">
        <v>626</v>
      </c>
      <c r="S7" s="55" t="s">
        <v>627</v>
      </c>
      <c r="T7" s="55"/>
      <c r="U7" s="55"/>
      <c r="V7" s="671" t="s">
        <v>1812</v>
      </c>
      <c r="W7" s="93"/>
    </row>
    <row r="8" spans="1:23" s="96" customFormat="1" ht="24" customHeight="1" thickBot="1">
      <c r="A8" s="72" t="s">
        <v>25</v>
      </c>
      <c r="B8" s="73"/>
      <c r="C8" s="73"/>
      <c r="D8" s="73"/>
      <c r="E8" s="73"/>
      <c r="F8" s="97"/>
      <c r="G8" s="74"/>
      <c r="H8" s="74"/>
      <c r="I8" s="74"/>
      <c r="J8" s="74"/>
      <c r="K8" s="74"/>
      <c r="L8" s="74"/>
      <c r="M8" s="74"/>
      <c r="N8" s="74"/>
      <c r="O8" s="74"/>
      <c r="P8" s="74"/>
      <c r="Q8" s="659"/>
      <c r="R8" s="74"/>
      <c r="S8" s="74"/>
      <c r="T8" s="74"/>
      <c r="U8" s="74"/>
      <c r="V8" s="74"/>
      <c r="W8" s="75"/>
    </row>
    <row r="9" spans="1:23" s="635" customFormat="1" ht="45" customHeight="1">
      <c r="A9" s="629">
        <v>1</v>
      </c>
      <c r="B9" s="634" t="s">
        <v>1874</v>
      </c>
      <c r="C9" s="77" t="s">
        <v>26</v>
      </c>
      <c r="D9" s="77">
        <v>12357</v>
      </c>
      <c r="E9" s="77" t="s">
        <v>27</v>
      </c>
      <c r="F9" s="77" t="s">
        <v>28</v>
      </c>
      <c r="G9" s="77">
        <v>7000</v>
      </c>
      <c r="H9" s="77">
        <v>1992</v>
      </c>
      <c r="I9" s="77">
        <v>1993</v>
      </c>
      <c r="J9" s="77" t="s">
        <v>29</v>
      </c>
      <c r="K9" s="77">
        <v>6</v>
      </c>
      <c r="L9" s="78"/>
      <c r="M9" s="77">
        <v>10850</v>
      </c>
      <c r="N9" s="77">
        <v>13824</v>
      </c>
      <c r="O9" s="77"/>
      <c r="P9" s="77"/>
      <c r="Q9" s="658"/>
      <c r="R9" s="79" t="s">
        <v>628</v>
      </c>
      <c r="S9" s="79" t="s">
        <v>629</v>
      </c>
      <c r="T9" s="79"/>
      <c r="U9" s="79"/>
      <c r="V9" s="673"/>
      <c r="W9" s="80"/>
    </row>
    <row r="10" spans="1:23" s="635" customFormat="1" ht="28.5" customHeight="1">
      <c r="A10" s="633">
        <v>2</v>
      </c>
      <c r="B10" s="57" t="s">
        <v>1875</v>
      </c>
      <c r="C10" s="56">
        <v>3524</v>
      </c>
      <c r="D10" s="56" t="s">
        <v>31</v>
      </c>
      <c r="E10" s="56" t="s">
        <v>32</v>
      </c>
      <c r="F10" s="77" t="s">
        <v>28</v>
      </c>
      <c r="G10" s="56">
        <v>2400</v>
      </c>
      <c r="H10" s="56">
        <v>1999</v>
      </c>
      <c r="I10" s="56">
        <v>1999</v>
      </c>
      <c r="J10" s="56" t="s">
        <v>33</v>
      </c>
      <c r="K10" s="56">
        <v>6</v>
      </c>
      <c r="L10" s="81"/>
      <c r="M10" s="56">
        <v>3500</v>
      </c>
      <c r="N10" s="56">
        <v>35490</v>
      </c>
      <c r="O10" s="56"/>
      <c r="P10" s="77"/>
      <c r="Q10" s="658"/>
      <c r="R10" s="79" t="s">
        <v>628</v>
      </c>
      <c r="S10" s="79" t="s">
        <v>629</v>
      </c>
      <c r="T10" s="55"/>
      <c r="U10" s="55"/>
      <c r="V10" s="671"/>
      <c r="W10" s="82"/>
    </row>
    <row r="11" spans="1:23" s="635" customFormat="1" ht="24.75" customHeight="1">
      <c r="A11" s="633">
        <v>3</v>
      </c>
      <c r="B11" s="57" t="s">
        <v>34</v>
      </c>
      <c r="C11" s="56" t="s">
        <v>35</v>
      </c>
      <c r="D11" s="56" t="s">
        <v>36</v>
      </c>
      <c r="E11" s="56" t="s">
        <v>37</v>
      </c>
      <c r="F11" s="56" t="s">
        <v>38</v>
      </c>
      <c r="G11" s="56">
        <v>2900</v>
      </c>
      <c r="H11" s="56">
        <v>1993</v>
      </c>
      <c r="I11" s="56" t="s">
        <v>39</v>
      </c>
      <c r="J11" s="56" t="s">
        <v>30</v>
      </c>
      <c r="K11" s="56">
        <v>7</v>
      </c>
      <c r="L11" s="81"/>
      <c r="M11" s="56">
        <v>2900</v>
      </c>
      <c r="N11" s="56">
        <v>243252</v>
      </c>
      <c r="O11" s="56"/>
      <c r="P11" s="77"/>
      <c r="Q11" s="658"/>
      <c r="R11" s="79" t="s">
        <v>628</v>
      </c>
      <c r="S11" s="79" t="s">
        <v>629</v>
      </c>
      <c r="T11" s="55"/>
      <c r="U11" s="55"/>
      <c r="V11" s="671" t="s">
        <v>1812</v>
      </c>
      <c r="W11" s="82"/>
    </row>
    <row r="12" spans="1:23" s="635" customFormat="1" ht="24.75" customHeight="1">
      <c r="A12" s="633">
        <v>4</v>
      </c>
      <c r="B12" s="57" t="s">
        <v>40</v>
      </c>
      <c r="C12" s="56"/>
      <c r="D12" s="56" t="s">
        <v>41</v>
      </c>
      <c r="E12" s="56" t="s">
        <v>42</v>
      </c>
      <c r="F12" s="56"/>
      <c r="G12" s="56"/>
      <c r="H12" s="56">
        <v>2003</v>
      </c>
      <c r="I12" s="56" t="s">
        <v>43</v>
      </c>
      <c r="J12" s="56"/>
      <c r="K12" s="56"/>
      <c r="L12" s="81">
        <v>750</v>
      </c>
      <c r="M12" s="56">
        <v>750</v>
      </c>
      <c r="N12" s="56"/>
      <c r="O12" s="56"/>
      <c r="P12" s="77"/>
      <c r="Q12" s="658"/>
      <c r="R12" s="79" t="s">
        <v>628</v>
      </c>
      <c r="S12" s="79" t="s">
        <v>629</v>
      </c>
      <c r="T12" s="55"/>
      <c r="U12" s="55"/>
      <c r="V12" s="671"/>
      <c r="W12" s="82"/>
    </row>
    <row r="13" spans="1:23" s="635" customFormat="1" ht="24.75" customHeight="1" thickBot="1">
      <c r="A13" s="633">
        <v>5</v>
      </c>
      <c r="B13" s="57" t="s">
        <v>40</v>
      </c>
      <c r="C13" s="56"/>
      <c r="D13" s="56" t="s">
        <v>44</v>
      </c>
      <c r="E13" s="56" t="s">
        <v>45</v>
      </c>
      <c r="F13" s="56"/>
      <c r="G13" s="56"/>
      <c r="H13" s="56">
        <v>2008</v>
      </c>
      <c r="I13" s="56" t="s">
        <v>33</v>
      </c>
      <c r="J13" s="56" t="s">
        <v>1876</v>
      </c>
      <c r="K13" s="56"/>
      <c r="L13" s="81">
        <v>1300</v>
      </c>
      <c r="M13" s="56">
        <v>1300</v>
      </c>
      <c r="N13" s="56"/>
      <c r="O13" s="56"/>
      <c r="P13" s="77"/>
      <c r="Q13" s="658"/>
      <c r="R13" s="79" t="s">
        <v>628</v>
      </c>
      <c r="S13" s="79" t="s">
        <v>629</v>
      </c>
      <c r="T13" s="55"/>
      <c r="U13" s="55"/>
      <c r="V13" s="671"/>
      <c r="W13" s="82"/>
    </row>
    <row r="14" spans="1:23" s="636" customFormat="1" ht="13.5" thickBot="1">
      <c r="A14" s="72" t="s">
        <v>46</v>
      </c>
      <c r="B14" s="73"/>
      <c r="C14" s="73"/>
      <c r="D14" s="73"/>
      <c r="E14" s="73"/>
      <c r="F14" s="97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659"/>
      <c r="R14" s="74"/>
      <c r="S14" s="74"/>
      <c r="T14" s="74"/>
      <c r="U14" s="74"/>
      <c r="V14" s="74"/>
      <c r="W14" s="75"/>
    </row>
    <row r="15" spans="1:23" s="632" customFormat="1" ht="25.5">
      <c r="A15" s="629">
        <v>1</v>
      </c>
      <c r="B15" s="77" t="s">
        <v>47</v>
      </c>
      <c r="C15" s="77" t="s">
        <v>48</v>
      </c>
      <c r="D15" s="77" t="s">
        <v>49</v>
      </c>
      <c r="E15" s="77" t="s">
        <v>50</v>
      </c>
      <c r="F15" s="77" t="s">
        <v>51</v>
      </c>
      <c r="G15" s="77">
        <v>1995</v>
      </c>
      <c r="H15" s="77">
        <v>2006</v>
      </c>
      <c r="I15" s="77">
        <v>2006</v>
      </c>
      <c r="J15" s="77" t="s">
        <v>52</v>
      </c>
      <c r="K15" s="77">
        <v>9</v>
      </c>
      <c r="L15" s="78"/>
      <c r="M15" s="77"/>
      <c r="N15" s="77" t="s">
        <v>1542</v>
      </c>
      <c r="O15" s="77" t="s">
        <v>1540</v>
      </c>
      <c r="P15" s="630" t="s">
        <v>53</v>
      </c>
      <c r="Q15" s="658">
        <v>30000</v>
      </c>
      <c r="R15" s="79" t="s">
        <v>630</v>
      </c>
      <c r="S15" s="79" t="s">
        <v>631</v>
      </c>
      <c r="T15" s="79" t="s">
        <v>630</v>
      </c>
      <c r="U15" s="79" t="s">
        <v>631</v>
      </c>
      <c r="V15" s="673" t="s">
        <v>1812</v>
      </c>
      <c r="W15" s="92"/>
    </row>
    <row r="16" spans="1:23" s="632" customFormat="1" ht="63.75">
      <c r="A16" s="633">
        <v>2</v>
      </c>
      <c r="B16" s="56" t="s">
        <v>47</v>
      </c>
      <c r="C16" s="56" t="s">
        <v>54</v>
      </c>
      <c r="D16" s="56" t="s">
        <v>55</v>
      </c>
      <c r="E16" s="56" t="s">
        <v>56</v>
      </c>
      <c r="F16" s="56" t="s">
        <v>57</v>
      </c>
      <c r="G16" s="56">
        <v>1461</v>
      </c>
      <c r="H16" s="56">
        <v>2003</v>
      </c>
      <c r="I16" s="56">
        <v>2003</v>
      </c>
      <c r="J16" s="56" t="s">
        <v>1538</v>
      </c>
      <c r="K16" s="56">
        <v>2</v>
      </c>
      <c r="L16" s="81">
        <v>620</v>
      </c>
      <c r="M16" s="56"/>
      <c r="N16" s="56" t="s">
        <v>1543</v>
      </c>
      <c r="O16" s="56" t="s">
        <v>1541</v>
      </c>
      <c r="P16" s="630" t="s">
        <v>53</v>
      </c>
      <c r="Q16" s="660">
        <v>11000</v>
      </c>
      <c r="R16" s="55" t="s">
        <v>632</v>
      </c>
      <c r="S16" s="55" t="s">
        <v>633</v>
      </c>
      <c r="T16" s="55" t="s">
        <v>632</v>
      </c>
      <c r="U16" s="55" t="s">
        <v>633</v>
      </c>
      <c r="V16" s="671" t="s">
        <v>1812</v>
      </c>
      <c r="W16" s="93"/>
    </row>
    <row r="17" spans="1:23" s="632" customFormat="1" ht="25.5">
      <c r="A17" s="633">
        <v>3</v>
      </c>
      <c r="B17" s="56" t="s">
        <v>58</v>
      </c>
      <c r="C17" s="56" t="s">
        <v>1537</v>
      </c>
      <c r="D17" s="56" t="s">
        <v>59</v>
      </c>
      <c r="E17" s="56" t="s">
        <v>60</v>
      </c>
      <c r="F17" s="56" t="s">
        <v>61</v>
      </c>
      <c r="G17" s="56">
        <v>1600</v>
      </c>
      <c r="H17" s="56">
        <v>2002</v>
      </c>
      <c r="I17" s="56">
        <v>2002</v>
      </c>
      <c r="J17" s="56" t="s">
        <v>1539</v>
      </c>
      <c r="K17" s="56">
        <v>5</v>
      </c>
      <c r="L17" s="81"/>
      <c r="M17" s="56"/>
      <c r="N17" s="56" t="s">
        <v>1544</v>
      </c>
      <c r="O17" s="56" t="s">
        <v>1540</v>
      </c>
      <c r="P17" s="630" t="s">
        <v>53</v>
      </c>
      <c r="Q17" s="660">
        <v>5100</v>
      </c>
      <c r="R17" s="55" t="s">
        <v>634</v>
      </c>
      <c r="S17" s="55" t="s">
        <v>635</v>
      </c>
      <c r="T17" s="55" t="s">
        <v>634</v>
      </c>
      <c r="U17" s="55" t="s">
        <v>635</v>
      </c>
      <c r="V17" s="671" t="s">
        <v>1812</v>
      </c>
      <c r="W17" s="93"/>
    </row>
    <row r="18" spans="1:23" s="632" customFormat="1" ht="22.5" customHeight="1">
      <c r="A18" s="633">
        <v>4</v>
      </c>
      <c r="B18" s="56" t="s">
        <v>62</v>
      </c>
      <c r="C18" s="56" t="s">
        <v>63</v>
      </c>
      <c r="D18" s="56">
        <v>11341049</v>
      </c>
      <c r="E18" s="56"/>
      <c r="F18" s="56" t="s">
        <v>636</v>
      </c>
      <c r="G18" s="56"/>
      <c r="H18" s="56">
        <v>1998</v>
      </c>
      <c r="I18" s="56"/>
      <c r="J18" s="56"/>
      <c r="K18" s="56"/>
      <c r="L18" s="81"/>
      <c r="M18" s="56"/>
      <c r="N18" s="56"/>
      <c r="O18" s="56"/>
      <c r="P18" s="630" t="s">
        <v>53</v>
      </c>
      <c r="Q18" s="660">
        <v>1350</v>
      </c>
      <c r="R18" s="55" t="s">
        <v>637</v>
      </c>
      <c r="S18" s="55" t="s">
        <v>638</v>
      </c>
      <c r="T18" s="55" t="s">
        <v>637</v>
      </c>
      <c r="U18" s="55" t="s">
        <v>638</v>
      </c>
      <c r="V18" s="671"/>
      <c r="W18" s="93"/>
    </row>
    <row r="19" spans="1:23" s="632" customFormat="1" ht="25.5">
      <c r="A19" s="633">
        <v>5</v>
      </c>
      <c r="B19" s="56" t="s">
        <v>62</v>
      </c>
      <c r="C19" s="56" t="s">
        <v>64</v>
      </c>
      <c r="D19" s="637" t="s">
        <v>639</v>
      </c>
      <c r="E19" s="56"/>
      <c r="F19" s="56" t="s">
        <v>636</v>
      </c>
      <c r="G19" s="56"/>
      <c r="H19" s="56">
        <v>1998</v>
      </c>
      <c r="I19" s="56"/>
      <c r="J19" s="56"/>
      <c r="K19" s="56"/>
      <c r="L19" s="81"/>
      <c r="M19" s="56"/>
      <c r="N19" s="56"/>
      <c r="O19" s="56"/>
      <c r="P19" s="630" t="s">
        <v>53</v>
      </c>
      <c r="Q19" s="660">
        <v>1350</v>
      </c>
      <c r="R19" s="55" t="s">
        <v>640</v>
      </c>
      <c r="S19" s="55" t="s">
        <v>641</v>
      </c>
      <c r="T19" s="55" t="s">
        <v>640</v>
      </c>
      <c r="U19" s="55" t="s">
        <v>641</v>
      </c>
      <c r="V19" s="671"/>
      <c r="W19" s="93"/>
    </row>
    <row r="20" spans="1:23" s="632" customFormat="1" ht="25.5">
      <c r="A20" s="633">
        <v>6</v>
      </c>
      <c r="B20" s="56" t="s">
        <v>62</v>
      </c>
      <c r="C20" s="56" t="s">
        <v>65</v>
      </c>
      <c r="D20" s="56">
        <v>4695940019</v>
      </c>
      <c r="E20" s="56"/>
      <c r="F20" s="56" t="s">
        <v>636</v>
      </c>
      <c r="G20" s="56"/>
      <c r="H20" s="56">
        <v>1997</v>
      </c>
      <c r="I20" s="56"/>
      <c r="J20" s="56"/>
      <c r="K20" s="56"/>
      <c r="L20" s="81"/>
      <c r="M20" s="56"/>
      <c r="N20" s="56"/>
      <c r="O20" s="56"/>
      <c r="P20" s="630" t="s">
        <v>53</v>
      </c>
      <c r="Q20" s="660">
        <v>1350</v>
      </c>
      <c r="R20" s="55" t="s">
        <v>642</v>
      </c>
      <c r="S20" s="55" t="s">
        <v>643</v>
      </c>
      <c r="T20" s="55" t="s">
        <v>642</v>
      </c>
      <c r="U20" s="55" t="s">
        <v>643</v>
      </c>
      <c r="V20" s="671"/>
      <c r="W20" s="93"/>
    </row>
    <row r="21" spans="1:23" s="632" customFormat="1" ht="25.5">
      <c r="A21" s="633">
        <v>7</v>
      </c>
      <c r="B21" s="56" t="s">
        <v>62</v>
      </c>
      <c r="C21" s="56" t="s">
        <v>66</v>
      </c>
      <c r="D21" s="56">
        <v>8670591832</v>
      </c>
      <c r="E21" s="56"/>
      <c r="F21" s="56" t="s">
        <v>636</v>
      </c>
      <c r="G21" s="56"/>
      <c r="H21" s="56">
        <v>1997</v>
      </c>
      <c r="I21" s="56"/>
      <c r="J21" s="56"/>
      <c r="K21" s="56"/>
      <c r="L21" s="81"/>
      <c r="M21" s="56"/>
      <c r="N21" s="56"/>
      <c r="O21" s="56"/>
      <c r="P21" s="630" t="s">
        <v>53</v>
      </c>
      <c r="Q21" s="660">
        <v>1350</v>
      </c>
      <c r="R21" s="55" t="s">
        <v>642</v>
      </c>
      <c r="S21" s="55" t="s">
        <v>643</v>
      </c>
      <c r="T21" s="55" t="s">
        <v>642</v>
      </c>
      <c r="U21" s="55" t="s">
        <v>643</v>
      </c>
      <c r="V21" s="671"/>
      <c r="W21" s="93"/>
    </row>
    <row r="22" spans="1:23" s="632" customFormat="1" ht="25.5">
      <c r="A22" s="633">
        <v>8</v>
      </c>
      <c r="B22" s="56" t="s">
        <v>62</v>
      </c>
      <c r="C22" s="56" t="s">
        <v>64</v>
      </c>
      <c r="D22" s="56">
        <v>4300974637</v>
      </c>
      <c r="E22" s="56"/>
      <c r="F22" s="56" t="s">
        <v>636</v>
      </c>
      <c r="G22" s="56"/>
      <c r="H22" s="56">
        <v>1997</v>
      </c>
      <c r="I22" s="56"/>
      <c r="J22" s="56"/>
      <c r="K22" s="56"/>
      <c r="L22" s="81"/>
      <c r="M22" s="56"/>
      <c r="N22" s="56"/>
      <c r="O22" s="56"/>
      <c r="P22" s="630" t="s">
        <v>53</v>
      </c>
      <c r="Q22" s="660">
        <v>1350</v>
      </c>
      <c r="R22" s="55" t="s">
        <v>644</v>
      </c>
      <c r="S22" s="55" t="s">
        <v>645</v>
      </c>
      <c r="T22" s="55" t="s">
        <v>644</v>
      </c>
      <c r="U22" s="55" t="s">
        <v>645</v>
      </c>
      <c r="V22" s="671"/>
      <c r="W22" s="93"/>
    </row>
    <row r="23" spans="1:23" s="632" customFormat="1" ht="26.25" thickBot="1">
      <c r="A23" s="633">
        <v>9</v>
      </c>
      <c r="B23" s="56" t="s">
        <v>62</v>
      </c>
      <c r="C23" s="56" t="s">
        <v>64</v>
      </c>
      <c r="D23" s="56">
        <v>909987</v>
      </c>
      <c r="E23" s="56"/>
      <c r="F23" s="56" t="s">
        <v>636</v>
      </c>
      <c r="G23" s="56"/>
      <c r="H23" s="56">
        <v>1997</v>
      </c>
      <c r="I23" s="56"/>
      <c r="J23" s="56"/>
      <c r="K23" s="56"/>
      <c r="L23" s="81"/>
      <c r="M23" s="56"/>
      <c r="N23" s="56"/>
      <c r="O23" s="56"/>
      <c r="P23" s="630" t="s">
        <v>53</v>
      </c>
      <c r="Q23" s="660">
        <v>1350</v>
      </c>
      <c r="R23" s="55" t="s">
        <v>628</v>
      </c>
      <c r="S23" s="55" t="s">
        <v>629</v>
      </c>
      <c r="T23" s="55" t="s">
        <v>628</v>
      </c>
      <c r="U23" s="55" t="s">
        <v>629</v>
      </c>
      <c r="V23" s="671"/>
      <c r="W23" s="93"/>
    </row>
    <row r="24" spans="1:23" s="96" customFormat="1" ht="13.5" thickBot="1">
      <c r="A24" s="83" t="s">
        <v>67</v>
      </c>
      <c r="B24" s="84"/>
      <c r="C24" s="84"/>
      <c r="D24" s="84"/>
      <c r="E24" s="84"/>
      <c r="F24" s="98"/>
      <c r="G24" s="85"/>
      <c r="H24" s="85"/>
      <c r="I24" s="85"/>
      <c r="J24" s="85"/>
      <c r="K24" s="74"/>
      <c r="L24" s="85"/>
      <c r="M24" s="85"/>
      <c r="N24" s="85"/>
      <c r="O24" s="85"/>
      <c r="P24" s="85"/>
      <c r="Q24" s="661"/>
      <c r="R24" s="85"/>
      <c r="S24" s="85"/>
      <c r="T24" s="85"/>
      <c r="U24" s="85"/>
      <c r="V24" s="85"/>
      <c r="W24" s="86"/>
    </row>
    <row r="25" spans="1:23" s="635" customFormat="1" ht="38.25">
      <c r="A25" s="633">
        <v>1</v>
      </c>
      <c r="B25" s="638" t="s">
        <v>68</v>
      </c>
      <c r="C25" s="56" t="s">
        <v>69</v>
      </c>
      <c r="D25" s="639" t="s">
        <v>70</v>
      </c>
      <c r="E25" s="638" t="s">
        <v>71</v>
      </c>
      <c r="F25" s="56" t="s">
        <v>16</v>
      </c>
      <c r="G25" s="638" t="s">
        <v>72</v>
      </c>
      <c r="H25" s="638">
        <v>1997</v>
      </c>
      <c r="I25" s="55" t="s">
        <v>73</v>
      </c>
      <c r="J25" s="55" t="s">
        <v>74</v>
      </c>
      <c r="K25" s="56">
        <v>9</v>
      </c>
      <c r="L25" s="55">
        <v>1012</v>
      </c>
      <c r="M25" s="56" t="s">
        <v>75</v>
      </c>
      <c r="N25" s="56"/>
      <c r="O25" s="56" t="s">
        <v>77</v>
      </c>
      <c r="P25" s="56" t="s">
        <v>78</v>
      </c>
      <c r="Q25" s="658">
        <v>7650</v>
      </c>
      <c r="R25" s="79" t="s">
        <v>646</v>
      </c>
      <c r="S25" s="79" t="s">
        <v>647</v>
      </c>
      <c r="T25" s="79" t="s">
        <v>646</v>
      </c>
      <c r="U25" s="79" t="s">
        <v>647</v>
      </c>
      <c r="V25" s="673" t="s">
        <v>17</v>
      </c>
      <c r="W25" s="640"/>
    </row>
    <row r="26" spans="1:23" s="635" customFormat="1" ht="64.5" thickBot="1">
      <c r="A26" s="633">
        <v>2</v>
      </c>
      <c r="B26" s="641" t="s">
        <v>79</v>
      </c>
      <c r="C26" s="56" t="s">
        <v>80</v>
      </c>
      <c r="D26" s="56" t="s">
        <v>1575</v>
      </c>
      <c r="E26" s="56"/>
      <c r="F26" s="56" t="s">
        <v>81</v>
      </c>
      <c r="G26" s="56" t="s">
        <v>82</v>
      </c>
      <c r="H26" s="55">
        <v>2008</v>
      </c>
      <c r="I26" s="56"/>
      <c r="J26" s="56" t="s">
        <v>83</v>
      </c>
      <c r="K26" s="56">
        <v>1</v>
      </c>
      <c r="L26" s="56">
        <v>550</v>
      </c>
      <c r="M26" s="56" t="s">
        <v>84</v>
      </c>
      <c r="N26" s="56"/>
      <c r="O26" s="56" t="s">
        <v>85</v>
      </c>
      <c r="P26" s="56" t="s">
        <v>78</v>
      </c>
      <c r="Q26" s="658">
        <v>105000</v>
      </c>
      <c r="R26" s="79" t="s">
        <v>628</v>
      </c>
      <c r="S26" s="55" t="s">
        <v>629</v>
      </c>
      <c r="T26" s="55" t="s">
        <v>628</v>
      </c>
      <c r="U26" s="55" t="s">
        <v>629</v>
      </c>
      <c r="V26" s="671"/>
      <c r="W26" s="93"/>
    </row>
    <row r="27" spans="1:23" s="96" customFormat="1" ht="29.25" customHeight="1" thickBot="1">
      <c r="A27" s="87" t="s">
        <v>86</v>
      </c>
      <c r="B27" s="88"/>
      <c r="C27" s="88"/>
      <c r="D27" s="88"/>
      <c r="E27" s="88"/>
      <c r="F27" s="99"/>
      <c r="G27" s="89"/>
      <c r="H27" s="89"/>
      <c r="I27" s="89"/>
      <c r="J27" s="89"/>
      <c r="K27" s="74"/>
      <c r="L27" s="89"/>
      <c r="M27" s="89"/>
      <c r="N27" s="89"/>
      <c r="O27" s="89"/>
      <c r="P27" s="89"/>
      <c r="Q27" s="662"/>
      <c r="R27" s="89"/>
      <c r="S27" s="89"/>
      <c r="T27" s="89"/>
      <c r="U27" s="89"/>
      <c r="V27" s="89"/>
      <c r="W27" s="90"/>
    </row>
    <row r="28" spans="1:23" s="635" customFormat="1" ht="26.25" thickBot="1">
      <c r="A28" s="642">
        <v>1</v>
      </c>
      <c r="B28" s="643" t="s">
        <v>87</v>
      </c>
      <c r="C28" s="643" t="s">
        <v>88</v>
      </c>
      <c r="D28" s="643" t="s">
        <v>89</v>
      </c>
      <c r="E28" s="643" t="s">
        <v>90</v>
      </c>
      <c r="F28" s="644" t="s">
        <v>91</v>
      </c>
      <c r="G28" s="644" t="s">
        <v>92</v>
      </c>
      <c r="H28" s="644">
        <v>1999</v>
      </c>
      <c r="I28" s="645" t="s">
        <v>93</v>
      </c>
      <c r="J28" s="645">
        <v>40731</v>
      </c>
      <c r="K28" s="643">
        <v>3</v>
      </c>
      <c r="L28" s="646">
        <v>1227</v>
      </c>
      <c r="M28" s="643">
        <v>2900</v>
      </c>
      <c r="N28" s="643">
        <v>143000</v>
      </c>
      <c r="O28" s="643" t="s">
        <v>94</v>
      </c>
      <c r="P28" s="56" t="s">
        <v>78</v>
      </c>
      <c r="Q28" s="663">
        <v>11000</v>
      </c>
      <c r="R28" s="647" t="s">
        <v>634</v>
      </c>
      <c r="S28" s="647" t="s">
        <v>635</v>
      </c>
      <c r="T28" s="647" t="s">
        <v>634</v>
      </c>
      <c r="U28" s="647" t="s">
        <v>635</v>
      </c>
      <c r="V28" s="674" t="s">
        <v>1812</v>
      </c>
      <c r="W28" s="648"/>
    </row>
    <row r="29" spans="1:23" s="96" customFormat="1" ht="32.25" customHeight="1" thickBot="1">
      <c r="A29" s="72" t="s">
        <v>95</v>
      </c>
      <c r="B29" s="73"/>
      <c r="C29" s="73"/>
      <c r="D29" s="73"/>
      <c r="E29" s="73"/>
      <c r="F29" s="9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659"/>
      <c r="R29" s="74"/>
      <c r="S29" s="74"/>
      <c r="T29" s="74"/>
      <c r="U29" s="74"/>
      <c r="V29" s="74"/>
      <c r="W29" s="75"/>
    </row>
    <row r="30" spans="1:23" s="635" customFormat="1" ht="13.5" thickBot="1">
      <c r="A30" s="629">
        <v>1</v>
      </c>
      <c r="B30" s="77" t="s">
        <v>96</v>
      </c>
      <c r="C30" s="77" t="s">
        <v>97</v>
      </c>
      <c r="D30" s="77" t="s">
        <v>98</v>
      </c>
      <c r="E30" s="77" t="s">
        <v>99</v>
      </c>
      <c r="F30" s="77" t="s">
        <v>100</v>
      </c>
      <c r="G30" s="77">
        <v>1149</v>
      </c>
      <c r="H30" s="77">
        <v>1999</v>
      </c>
      <c r="I30" s="77" t="s">
        <v>101</v>
      </c>
      <c r="J30" s="77" t="s">
        <v>781</v>
      </c>
      <c r="K30" s="77">
        <v>5</v>
      </c>
      <c r="L30" s="78">
        <v>580</v>
      </c>
      <c r="M30" s="77" t="s">
        <v>102</v>
      </c>
      <c r="N30" s="77">
        <v>277000</v>
      </c>
      <c r="O30" s="77" t="s">
        <v>782</v>
      </c>
      <c r="P30" s="630" t="s">
        <v>53</v>
      </c>
      <c r="Q30" s="658">
        <v>4300</v>
      </c>
      <c r="R30" s="79" t="s">
        <v>648</v>
      </c>
      <c r="S30" s="79" t="s">
        <v>649</v>
      </c>
      <c r="T30" s="79" t="s">
        <v>648</v>
      </c>
      <c r="U30" s="79" t="s">
        <v>649</v>
      </c>
      <c r="V30" s="673" t="s">
        <v>1812</v>
      </c>
      <c r="W30" s="80"/>
    </row>
    <row r="31" spans="1:23" s="96" customFormat="1" ht="34.5" customHeight="1" thickBot="1">
      <c r="A31" s="72" t="s">
        <v>650</v>
      </c>
      <c r="B31" s="73"/>
      <c r="C31" s="73"/>
      <c r="D31" s="73"/>
      <c r="E31" s="73"/>
      <c r="F31" s="97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659"/>
      <c r="R31" s="74"/>
      <c r="S31" s="74"/>
      <c r="T31" s="74"/>
      <c r="U31" s="74"/>
      <c r="V31" s="74"/>
      <c r="W31" s="75"/>
    </row>
    <row r="32" spans="1:23" s="635" customFormat="1" ht="39" thickBot="1">
      <c r="A32" s="76">
        <v>1</v>
      </c>
      <c r="B32" s="77" t="s">
        <v>651</v>
      </c>
      <c r="C32" s="77" t="s">
        <v>652</v>
      </c>
      <c r="D32" s="77" t="s">
        <v>653</v>
      </c>
      <c r="E32" s="77" t="s">
        <v>654</v>
      </c>
      <c r="F32" s="77" t="s">
        <v>655</v>
      </c>
      <c r="G32" s="77">
        <v>50</v>
      </c>
      <c r="H32" s="77">
        <v>2004</v>
      </c>
      <c r="I32" s="77"/>
      <c r="J32" s="77"/>
      <c r="K32" s="77">
        <v>1</v>
      </c>
      <c r="L32" s="78"/>
      <c r="M32" s="77"/>
      <c r="N32" s="77"/>
      <c r="O32" s="77"/>
      <c r="P32" s="91"/>
      <c r="Q32" s="664"/>
      <c r="R32" s="79" t="s">
        <v>644</v>
      </c>
      <c r="S32" s="79" t="s">
        <v>645</v>
      </c>
      <c r="T32" s="79"/>
      <c r="U32" s="79"/>
      <c r="V32" s="673"/>
      <c r="W32" s="80"/>
    </row>
    <row r="33" spans="1:23" s="96" customFormat="1" ht="13.5" thickBot="1">
      <c r="A33" s="72" t="s">
        <v>103</v>
      </c>
      <c r="B33" s="88"/>
      <c r="C33" s="88"/>
      <c r="D33" s="88"/>
      <c r="E33" s="88"/>
      <c r="F33" s="99"/>
      <c r="G33" s="89"/>
      <c r="H33" s="89"/>
      <c r="I33" s="89"/>
      <c r="J33" s="89"/>
      <c r="K33" s="74"/>
      <c r="L33" s="89"/>
      <c r="M33" s="89"/>
      <c r="N33" s="89"/>
      <c r="O33" s="89"/>
      <c r="P33" s="89"/>
      <c r="Q33" s="662"/>
      <c r="R33" s="89"/>
      <c r="S33" s="89"/>
      <c r="T33" s="89"/>
      <c r="U33" s="89"/>
      <c r="V33" s="89"/>
      <c r="W33" s="90"/>
    </row>
    <row r="34" spans="1:23" s="635" customFormat="1" ht="25.5">
      <c r="A34" s="629">
        <v>1</v>
      </c>
      <c r="B34" s="639" t="s">
        <v>104</v>
      </c>
      <c r="C34" s="639" t="s">
        <v>105</v>
      </c>
      <c r="D34" s="639" t="s">
        <v>106</v>
      </c>
      <c r="E34" s="639" t="s">
        <v>656</v>
      </c>
      <c r="F34" s="639" t="s">
        <v>107</v>
      </c>
      <c r="G34" s="639">
        <v>2461</v>
      </c>
      <c r="H34" s="639">
        <v>2003</v>
      </c>
      <c r="I34" s="77"/>
      <c r="J34" s="77" t="s">
        <v>762</v>
      </c>
      <c r="K34" s="639" t="s">
        <v>770</v>
      </c>
      <c r="L34" s="78">
        <v>970</v>
      </c>
      <c r="M34" s="77"/>
      <c r="N34" s="77">
        <v>122940</v>
      </c>
      <c r="O34" s="77"/>
      <c r="P34" s="630" t="s">
        <v>108</v>
      </c>
      <c r="Q34" s="658">
        <v>22000</v>
      </c>
      <c r="R34" s="79" t="s">
        <v>657</v>
      </c>
      <c r="S34" s="79" t="s">
        <v>658</v>
      </c>
      <c r="T34" s="79" t="s">
        <v>659</v>
      </c>
      <c r="U34" s="79" t="s">
        <v>660</v>
      </c>
      <c r="V34" s="673"/>
      <c r="W34" s="80"/>
    </row>
    <row r="35" spans="1:23" s="635" customFormat="1" ht="25.5">
      <c r="A35" s="633">
        <v>2</v>
      </c>
      <c r="B35" s="639" t="s">
        <v>104</v>
      </c>
      <c r="C35" s="639" t="s">
        <v>105</v>
      </c>
      <c r="D35" s="639" t="s">
        <v>109</v>
      </c>
      <c r="E35" s="639" t="s">
        <v>110</v>
      </c>
      <c r="F35" s="639" t="s">
        <v>107</v>
      </c>
      <c r="G35" s="639">
        <v>1896</v>
      </c>
      <c r="H35" s="639">
        <v>2005</v>
      </c>
      <c r="I35" s="56"/>
      <c r="J35" s="56" t="s">
        <v>763</v>
      </c>
      <c r="K35" s="639" t="s">
        <v>771</v>
      </c>
      <c r="L35" s="81">
        <v>750</v>
      </c>
      <c r="M35" s="56"/>
      <c r="N35" s="56">
        <v>87477</v>
      </c>
      <c r="O35" s="56"/>
      <c r="P35" s="630" t="s">
        <v>108</v>
      </c>
      <c r="Q35" s="660">
        <v>27000</v>
      </c>
      <c r="R35" s="55" t="s">
        <v>661</v>
      </c>
      <c r="S35" s="55" t="s">
        <v>662</v>
      </c>
      <c r="T35" s="55" t="s">
        <v>661</v>
      </c>
      <c r="U35" s="55" t="s">
        <v>662</v>
      </c>
      <c r="V35" s="671"/>
      <c r="W35" s="82"/>
    </row>
    <row r="36" spans="1:23" s="635" customFormat="1" ht="25.5">
      <c r="A36" s="633">
        <v>3</v>
      </c>
      <c r="B36" s="639" t="s">
        <v>104</v>
      </c>
      <c r="C36" s="639" t="s">
        <v>105</v>
      </c>
      <c r="D36" s="639" t="s">
        <v>111</v>
      </c>
      <c r="E36" s="639" t="s">
        <v>112</v>
      </c>
      <c r="F36" s="639" t="s">
        <v>113</v>
      </c>
      <c r="G36" s="639">
        <v>1896</v>
      </c>
      <c r="H36" s="639">
        <v>2005</v>
      </c>
      <c r="I36" s="56"/>
      <c r="J36" s="56" t="s">
        <v>764</v>
      </c>
      <c r="K36" s="639" t="s">
        <v>771</v>
      </c>
      <c r="L36" s="81">
        <v>750</v>
      </c>
      <c r="M36" s="649"/>
      <c r="N36" s="56">
        <v>68790</v>
      </c>
      <c r="O36" s="56"/>
      <c r="P36" s="630" t="s">
        <v>108</v>
      </c>
      <c r="Q36" s="660">
        <v>24000</v>
      </c>
      <c r="R36" s="55" t="s">
        <v>661</v>
      </c>
      <c r="S36" s="55" t="s">
        <v>662</v>
      </c>
      <c r="T36" s="55" t="s">
        <v>661</v>
      </c>
      <c r="U36" s="55" t="s">
        <v>662</v>
      </c>
      <c r="V36" s="671"/>
      <c r="W36" s="82"/>
    </row>
    <row r="37" spans="1:23" s="635" customFormat="1" ht="25.5">
      <c r="A37" s="633">
        <v>4</v>
      </c>
      <c r="B37" s="639" t="s">
        <v>104</v>
      </c>
      <c r="C37" s="639" t="s">
        <v>105</v>
      </c>
      <c r="D37" s="639" t="s">
        <v>114</v>
      </c>
      <c r="E37" s="639" t="s">
        <v>115</v>
      </c>
      <c r="F37" s="639" t="s">
        <v>113</v>
      </c>
      <c r="G37" s="639">
        <v>1896</v>
      </c>
      <c r="H37" s="639">
        <v>2005</v>
      </c>
      <c r="I37" s="56"/>
      <c r="J37" s="56" t="s">
        <v>764</v>
      </c>
      <c r="K37" s="639" t="s">
        <v>772</v>
      </c>
      <c r="L37" s="81">
        <v>985</v>
      </c>
      <c r="M37" s="650"/>
      <c r="N37" s="56">
        <v>84950</v>
      </c>
      <c r="O37" s="56"/>
      <c r="P37" s="630" t="s">
        <v>108</v>
      </c>
      <c r="Q37" s="660">
        <v>27000</v>
      </c>
      <c r="R37" s="55" t="s">
        <v>663</v>
      </c>
      <c r="S37" s="55" t="s">
        <v>664</v>
      </c>
      <c r="T37" s="55" t="s">
        <v>663</v>
      </c>
      <c r="U37" s="55" t="s">
        <v>664</v>
      </c>
      <c r="V37" s="671"/>
      <c r="W37" s="82"/>
    </row>
    <row r="38" spans="1:23" s="635" customFormat="1" ht="25.5">
      <c r="A38" s="633">
        <v>5</v>
      </c>
      <c r="B38" s="639" t="s">
        <v>116</v>
      </c>
      <c r="C38" s="639" t="s">
        <v>117</v>
      </c>
      <c r="D38" s="639" t="s">
        <v>118</v>
      </c>
      <c r="E38" s="639" t="s">
        <v>119</v>
      </c>
      <c r="F38" s="639" t="s">
        <v>120</v>
      </c>
      <c r="G38" s="639"/>
      <c r="H38" s="639">
        <v>2006</v>
      </c>
      <c r="I38" s="56"/>
      <c r="J38" s="56"/>
      <c r="K38" s="639"/>
      <c r="L38" s="81"/>
      <c r="M38" s="56"/>
      <c r="N38" s="56"/>
      <c r="O38" s="56"/>
      <c r="P38" s="63"/>
      <c r="Q38" s="660"/>
      <c r="R38" s="55" t="s">
        <v>665</v>
      </c>
      <c r="S38" s="55" t="s">
        <v>666</v>
      </c>
      <c r="T38" s="55"/>
      <c r="U38" s="55"/>
      <c r="V38" s="671"/>
      <c r="W38" s="82"/>
    </row>
    <row r="39" spans="1:23" s="635" customFormat="1" ht="25.5">
      <c r="A39" s="633">
        <v>6</v>
      </c>
      <c r="B39" s="639" t="s">
        <v>116</v>
      </c>
      <c r="C39" s="639" t="s">
        <v>117</v>
      </c>
      <c r="D39" s="639" t="s">
        <v>121</v>
      </c>
      <c r="E39" s="639" t="s">
        <v>119</v>
      </c>
      <c r="F39" s="639" t="s">
        <v>120</v>
      </c>
      <c r="G39" s="639"/>
      <c r="H39" s="639">
        <v>2007</v>
      </c>
      <c r="I39" s="56"/>
      <c r="J39" s="56"/>
      <c r="K39" s="639"/>
      <c r="L39" s="81"/>
      <c r="M39" s="56"/>
      <c r="N39" s="56"/>
      <c r="O39" s="56"/>
      <c r="P39" s="63"/>
      <c r="Q39" s="660"/>
      <c r="R39" s="55" t="s">
        <v>667</v>
      </c>
      <c r="S39" s="55" t="s">
        <v>668</v>
      </c>
      <c r="T39" s="55"/>
      <c r="U39" s="55"/>
      <c r="V39" s="671"/>
      <c r="W39" s="82"/>
    </row>
    <row r="40" spans="1:23" s="635" customFormat="1" ht="25.5">
      <c r="A40" s="633">
        <v>7</v>
      </c>
      <c r="B40" s="639" t="s">
        <v>122</v>
      </c>
      <c r="C40" s="639" t="s">
        <v>117</v>
      </c>
      <c r="D40" s="639" t="s">
        <v>123</v>
      </c>
      <c r="E40" s="639" t="s">
        <v>119</v>
      </c>
      <c r="F40" s="639" t="s">
        <v>120</v>
      </c>
      <c r="G40" s="639"/>
      <c r="H40" s="639">
        <v>2004</v>
      </c>
      <c r="I40" s="56"/>
      <c r="J40" s="56"/>
      <c r="K40" s="639"/>
      <c r="L40" s="81"/>
      <c r="M40" s="56"/>
      <c r="N40" s="56"/>
      <c r="O40" s="56"/>
      <c r="P40" s="63"/>
      <c r="Q40" s="660"/>
      <c r="R40" s="55" t="s">
        <v>628</v>
      </c>
      <c r="S40" s="55" t="s">
        <v>629</v>
      </c>
      <c r="T40" s="55"/>
      <c r="U40" s="55"/>
      <c r="V40" s="671"/>
      <c r="W40" s="82"/>
    </row>
    <row r="41" spans="1:23" s="635" customFormat="1" ht="25.5">
      <c r="A41" s="633">
        <v>8</v>
      </c>
      <c r="B41" s="639" t="s">
        <v>124</v>
      </c>
      <c r="C41" s="639" t="s">
        <v>100</v>
      </c>
      <c r="D41" s="639" t="s">
        <v>125</v>
      </c>
      <c r="E41" s="639" t="s">
        <v>126</v>
      </c>
      <c r="F41" s="639" t="s">
        <v>127</v>
      </c>
      <c r="G41" s="639">
        <v>1461</v>
      </c>
      <c r="H41" s="639">
        <v>2004</v>
      </c>
      <c r="I41" s="56"/>
      <c r="J41" s="56" t="s">
        <v>765</v>
      </c>
      <c r="K41" s="639" t="s">
        <v>773</v>
      </c>
      <c r="L41" s="81">
        <v>735</v>
      </c>
      <c r="M41" s="56"/>
      <c r="N41" s="56">
        <v>115499</v>
      </c>
      <c r="O41" s="56" t="s">
        <v>128</v>
      </c>
      <c r="P41" s="630" t="s">
        <v>108</v>
      </c>
      <c r="Q41" s="665">
        <v>10000</v>
      </c>
      <c r="R41" s="55" t="s">
        <v>669</v>
      </c>
      <c r="S41" s="55" t="s">
        <v>670</v>
      </c>
      <c r="T41" s="55" t="s">
        <v>669</v>
      </c>
      <c r="U41" s="55" t="s">
        <v>670</v>
      </c>
      <c r="V41" s="671" t="s">
        <v>17</v>
      </c>
      <c r="W41" s="82"/>
    </row>
    <row r="42" spans="1:23" s="635" customFormat="1" ht="38.25">
      <c r="A42" s="633">
        <v>9</v>
      </c>
      <c r="B42" s="639" t="s">
        <v>129</v>
      </c>
      <c r="C42" s="639" t="s">
        <v>130</v>
      </c>
      <c r="D42" s="639" t="s">
        <v>131</v>
      </c>
      <c r="E42" s="639" t="s">
        <v>132</v>
      </c>
      <c r="F42" s="639" t="s">
        <v>133</v>
      </c>
      <c r="G42" s="639">
        <v>1560</v>
      </c>
      <c r="H42" s="639">
        <v>2007</v>
      </c>
      <c r="I42" s="56"/>
      <c r="J42" s="56" t="s">
        <v>134</v>
      </c>
      <c r="K42" s="639" t="s">
        <v>774</v>
      </c>
      <c r="L42" s="81"/>
      <c r="M42" s="56"/>
      <c r="N42" s="56">
        <v>160100</v>
      </c>
      <c r="O42" s="56" t="s">
        <v>135</v>
      </c>
      <c r="P42" s="630" t="s">
        <v>671</v>
      </c>
      <c r="Q42" s="660">
        <v>22000</v>
      </c>
      <c r="R42" s="55" t="s">
        <v>672</v>
      </c>
      <c r="S42" s="55" t="s">
        <v>673</v>
      </c>
      <c r="T42" s="55" t="s">
        <v>674</v>
      </c>
      <c r="U42" s="55" t="s">
        <v>675</v>
      </c>
      <c r="V42" s="671" t="s">
        <v>17</v>
      </c>
      <c r="W42" s="82"/>
    </row>
    <row r="43" spans="1:23" s="635" customFormat="1" ht="25.5">
      <c r="A43" s="633">
        <v>10</v>
      </c>
      <c r="B43" s="639" t="s">
        <v>136</v>
      </c>
      <c r="C43" s="639" t="s">
        <v>137</v>
      </c>
      <c r="D43" s="639" t="s">
        <v>138</v>
      </c>
      <c r="E43" s="639" t="s">
        <v>139</v>
      </c>
      <c r="F43" s="639" t="s">
        <v>140</v>
      </c>
      <c r="G43" s="639">
        <v>1600</v>
      </c>
      <c r="H43" s="639">
        <v>1995</v>
      </c>
      <c r="I43" s="56"/>
      <c r="J43" s="56"/>
      <c r="K43" s="639" t="s">
        <v>775</v>
      </c>
      <c r="L43" s="81">
        <v>875</v>
      </c>
      <c r="M43" s="56"/>
      <c r="N43" s="56"/>
      <c r="O43" s="56"/>
      <c r="P43" s="63"/>
      <c r="Q43" s="660"/>
      <c r="R43" s="55" t="s">
        <v>628</v>
      </c>
      <c r="S43" s="55" t="s">
        <v>629</v>
      </c>
      <c r="T43" s="55"/>
      <c r="U43" s="55"/>
      <c r="V43" s="671" t="s">
        <v>17</v>
      </c>
      <c r="W43" s="82"/>
    </row>
    <row r="44" spans="1:23" s="635" customFormat="1" ht="12.75">
      <c r="A44" s="633">
        <v>11</v>
      </c>
      <c r="B44" s="639" t="s">
        <v>141</v>
      </c>
      <c r="C44" s="639" t="s">
        <v>142</v>
      </c>
      <c r="D44" s="639"/>
      <c r="E44" s="639" t="s">
        <v>143</v>
      </c>
      <c r="F44" s="639" t="s">
        <v>144</v>
      </c>
      <c r="G44" s="639">
        <v>2502</v>
      </c>
      <c r="H44" s="639">
        <v>1993</v>
      </c>
      <c r="I44" s="56"/>
      <c r="J44" s="56" t="s">
        <v>145</v>
      </c>
      <c r="K44" s="639">
        <v>1</v>
      </c>
      <c r="L44" s="81"/>
      <c r="M44" s="56"/>
      <c r="N44" s="56"/>
      <c r="O44" s="56"/>
      <c r="P44" s="63"/>
      <c r="Q44" s="660"/>
      <c r="R44" s="55" t="s">
        <v>628</v>
      </c>
      <c r="S44" s="55" t="s">
        <v>629</v>
      </c>
      <c r="T44" s="55"/>
      <c r="U44" s="55"/>
      <c r="V44" s="671"/>
      <c r="W44" s="82"/>
    </row>
    <row r="45" spans="1:23" s="635" customFormat="1" ht="12.75">
      <c r="A45" s="633">
        <v>12</v>
      </c>
      <c r="B45" s="639" t="s">
        <v>141</v>
      </c>
      <c r="C45" s="639" t="s">
        <v>142</v>
      </c>
      <c r="D45" s="639"/>
      <c r="E45" s="639" t="s">
        <v>146</v>
      </c>
      <c r="F45" s="639" t="s">
        <v>144</v>
      </c>
      <c r="G45" s="639">
        <v>3860</v>
      </c>
      <c r="H45" s="639">
        <v>1994</v>
      </c>
      <c r="I45" s="56"/>
      <c r="J45" s="56" t="s">
        <v>147</v>
      </c>
      <c r="K45" s="639">
        <v>1</v>
      </c>
      <c r="L45" s="81"/>
      <c r="M45" s="56"/>
      <c r="N45" s="56"/>
      <c r="O45" s="56"/>
      <c r="P45" s="63"/>
      <c r="Q45" s="660"/>
      <c r="R45" s="55" t="s">
        <v>628</v>
      </c>
      <c r="S45" s="55" t="s">
        <v>629</v>
      </c>
      <c r="T45" s="55"/>
      <c r="U45" s="55"/>
      <c r="V45" s="671"/>
      <c r="W45" s="82"/>
    </row>
    <row r="46" spans="1:23" s="635" customFormat="1" ht="38.25">
      <c r="A46" s="633">
        <v>13</v>
      </c>
      <c r="B46" s="639" t="s">
        <v>148</v>
      </c>
      <c r="C46" s="639" t="s">
        <v>149</v>
      </c>
      <c r="D46" s="639">
        <v>77532</v>
      </c>
      <c r="E46" s="639" t="s">
        <v>150</v>
      </c>
      <c r="F46" s="639" t="s">
        <v>151</v>
      </c>
      <c r="G46" s="639">
        <v>6842</v>
      </c>
      <c r="H46" s="639">
        <v>1992</v>
      </c>
      <c r="I46" s="56"/>
      <c r="J46" s="56" t="s">
        <v>766</v>
      </c>
      <c r="K46" s="639" t="s">
        <v>776</v>
      </c>
      <c r="L46" s="81">
        <v>5200</v>
      </c>
      <c r="M46" s="56"/>
      <c r="N46" s="56"/>
      <c r="O46" s="56"/>
      <c r="P46" s="63"/>
      <c r="Q46" s="660"/>
      <c r="R46" s="55" t="s">
        <v>628</v>
      </c>
      <c r="S46" s="55" t="s">
        <v>629</v>
      </c>
      <c r="T46" s="55"/>
      <c r="U46" s="55"/>
      <c r="V46" s="671"/>
      <c r="W46" s="82"/>
    </row>
    <row r="47" spans="1:23" s="635" customFormat="1" ht="38.25">
      <c r="A47" s="633">
        <v>14</v>
      </c>
      <c r="B47" s="639" t="s">
        <v>96</v>
      </c>
      <c r="C47" s="639" t="s">
        <v>152</v>
      </c>
      <c r="D47" s="639" t="s">
        <v>153</v>
      </c>
      <c r="E47" s="639" t="s">
        <v>154</v>
      </c>
      <c r="F47" s="639" t="s">
        <v>151</v>
      </c>
      <c r="G47" s="639">
        <v>6174</v>
      </c>
      <c r="H47" s="639">
        <v>2006</v>
      </c>
      <c r="I47" s="56"/>
      <c r="J47" s="56" t="s">
        <v>767</v>
      </c>
      <c r="K47" s="639" t="s">
        <v>777</v>
      </c>
      <c r="L47" s="81">
        <v>9850</v>
      </c>
      <c r="M47" s="56"/>
      <c r="N47" s="56">
        <v>117400</v>
      </c>
      <c r="O47" s="56"/>
      <c r="P47" s="630" t="s">
        <v>108</v>
      </c>
      <c r="Q47" s="660">
        <v>106300</v>
      </c>
      <c r="R47" s="55" t="s">
        <v>676</v>
      </c>
      <c r="S47" s="55" t="s">
        <v>677</v>
      </c>
      <c r="T47" s="55" t="s">
        <v>676</v>
      </c>
      <c r="U47" s="55" t="s">
        <v>677</v>
      </c>
      <c r="V47" s="671"/>
      <c r="W47" s="82"/>
    </row>
    <row r="48" spans="1:23" s="635" customFormat="1" ht="38.25">
      <c r="A48" s="633">
        <v>15</v>
      </c>
      <c r="B48" s="639" t="s">
        <v>155</v>
      </c>
      <c r="C48" s="639" t="s">
        <v>156</v>
      </c>
      <c r="D48" s="639" t="s">
        <v>157</v>
      </c>
      <c r="E48" s="639" t="s">
        <v>158</v>
      </c>
      <c r="F48" s="639" t="s">
        <v>159</v>
      </c>
      <c r="G48" s="639">
        <v>12902</v>
      </c>
      <c r="H48" s="639">
        <v>2007</v>
      </c>
      <c r="I48" s="56"/>
      <c r="J48" s="56" t="s">
        <v>20</v>
      </c>
      <c r="K48" s="639" t="s">
        <v>778</v>
      </c>
      <c r="L48" s="81">
        <v>14775</v>
      </c>
      <c r="M48" s="56"/>
      <c r="N48" s="56">
        <v>35125</v>
      </c>
      <c r="O48" s="56"/>
      <c r="P48" s="630" t="s">
        <v>108</v>
      </c>
      <c r="Q48" s="660">
        <v>120000</v>
      </c>
      <c r="R48" s="55" t="s">
        <v>642</v>
      </c>
      <c r="S48" s="55" t="s">
        <v>643</v>
      </c>
      <c r="T48" s="55" t="s">
        <v>642</v>
      </c>
      <c r="U48" s="55" t="s">
        <v>643</v>
      </c>
      <c r="V48" s="671"/>
      <c r="W48" s="82"/>
    </row>
    <row r="49" spans="1:23" s="635" customFormat="1" ht="12.75">
      <c r="A49" s="633">
        <v>16</v>
      </c>
      <c r="B49" s="651" t="s">
        <v>141</v>
      </c>
      <c r="C49" s="652" t="s">
        <v>160</v>
      </c>
      <c r="D49" s="652"/>
      <c r="E49" s="651" t="s">
        <v>161</v>
      </c>
      <c r="F49" s="651" t="s">
        <v>144</v>
      </c>
      <c r="G49" s="651">
        <v>2502</v>
      </c>
      <c r="H49" s="651">
        <v>1991</v>
      </c>
      <c r="I49" s="56"/>
      <c r="J49" s="56"/>
      <c r="K49" s="651">
        <v>1</v>
      </c>
      <c r="L49" s="81"/>
      <c r="M49" s="56"/>
      <c r="N49" s="56"/>
      <c r="O49" s="56"/>
      <c r="P49" s="63"/>
      <c r="Q49" s="660"/>
      <c r="R49" s="55" t="s">
        <v>628</v>
      </c>
      <c r="S49" s="55" t="s">
        <v>629</v>
      </c>
      <c r="T49" s="55"/>
      <c r="U49" s="55"/>
      <c r="V49" s="671"/>
      <c r="W49" s="82"/>
    </row>
    <row r="50" spans="1:23" s="635" customFormat="1" ht="12.75">
      <c r="A50" s="633">
        <v>17</v>
      </c>
      <c r="B50" s="651" t="s">
        <v>162</v>
      </c>
      <c r="C50" s="652" t="s">
        <v>163</v>
      </c>
      <c r="D50" s="651">
        <v>77175</v>
      </c>
      <c r="E50" s="651" t="s">
        <v>164</v>
      </c>
      <c r="F50" s="652" t="s">
        <v>159</v>
      </c>
      <c r="G50" s="651">
        <v>6842</v>
      </c>
      <c r="H50" s="651">
        <v>1991</v>
      </c>
      <c r="I50" s="56"/>
      <c r="J50" s="56" t="s">
        <v>768</v>
      </c>
      <c r="K50" s="651" t="s">
        <v>779</v>
      </c>
      <c r="L50" s="81">
        <v>5500</v>
      </c>
      <c r="M50" s="56"/>
      <c r="N50" s="56"/>
      <c r="O50" s="56"/>
      <c r="P50" s="63"/>
      <c r="Q50" s="660"/>
      <c r="R50" s="55" t="s">
        <v>628</v>
      </c>
      <c r="S50" s="55" t="s">
        <v>629</v>
      </c>
      <c r="T50" s="55"/>
      <c r="U50" s="55"/>
      <c r="V50" s="671"/>
      <c r="W50" s="82"/>
    </row>
    <row r="51" spans="1:23" s="635" customFormat="1" ht="12.75">
      <c r="A51" s="633">
        <v>18</v>
      </c>
      <c r="B51" s="651" t="s">
        <v>165</v>
      </c>
      <c r="C51" s="652" t="s">
        <v>166</v>
      </c>
      <c r="D51" s="56" t="s">
        <v>167</v>
      </c>
      <c r="E51" s="651" t="s">
        <v>168</v>
      </c>
      <c r="F51" s="651" t="s">
        <v>163</v>
      </c>
      <c r="G51" s="651">
        <v>1242</v>
      </c>
      <c r="H51" s="651">
        <v>2005</v>
      </c>
      <c r="I51" s="56"/>
      <c r="J51" s="56" t="s">
        <v>769</v>
      </c>
      <c r="K51" s="651" t="s">
        <v>780</v>
      </c>
      <c r="L51" s="81">
        <v>505</v>
      </c>
      <c r="M51" s="56"/>
      <c r="N51" s="56">
        <v>59600</v>
      </c>
      <c r="O51" s="56"/>
      <c r="P51" s="630" t="s">
        <v>108</v>
      </c>
      <c r="Q51" s="660">
        <v>6500</v>
      </c>
      <c r="R51" s="55" t="s">
        <v>678</v>
      </c>
      <c r="S51" s="55" t="s">
        <v>679</v>
      </c>
      <c r="T51" s="55" t="s">
        <v>678</v>
      </c>
      <c r="U51" s="55" t="s">
        <v>679</v>
      </c>
      <c r="V51" s="671" t="s">
        <v>17</v>
      </c>
      <c r="W51" s="82"/>
    </row>
    <row r="52" spans="1:23" s="635" customFormat="1" ht="12.75">
      <c r="A52" s="633">
        <v>19</v>
      </c>
      <c r="B52" s="56" t="s">
        <v>169</v>
      </c>
      <c r="C52" s="56" t="s">
        <v>170</v>
      </c>
      <c r="D52" s="56" t="s">
        <v>171</v>
      </c>
      <c r="E52" s="56" t="s">
        <v>172</v>
      </c>
      <c r="F52" s="56" t="s">
        <v>173</v>
      </c>
      <c r="G52" s="56"/>
      <c r="H52" s="56">
        <v>2004</v>
      </c>
      <c r="I52" s="56"/>
      <c r="J52" s="56"/>
      <c r="K52" s="56"/>
      <c r="L52" s="81"/>
      <c r="M52" s="56"/>
      <c r="N52" s="56"/>
      <c r="O52" s="56"/>
      <c r="P52" s="63"/>
      <c r="Q52" s="660"/>
      <c r="R52" s="55" t="s">
        <v>147</v>
      </c>
      <c r="S52" s="55" t="s">
        <v>680</v>
      </c>
      <c r="T52" s="55"/>
      <c r="U52" s="55"/>
      <c r="V52" s="671"/>
      <c r="W52" s="82"/>
    </row>
    <row r="53" spans="1:23" s="635" customFormat="1" ht="12.75">
      <c r="A53" s="633">
        <v>20</v>
      </c>
      <c r="B53" s="56" t="s">
        <v>174</v>
      </c>
      <c r="C53" s="56" t="s">
        <v>175</v>
      </c>
      <c r="D53" s="56" t="s">
        <v>176</v>
      </c>
      <c r="E53" s="56" t="s">
        <v>177</v>
      </c>
      <c r="F53" s="56" t="s">
        <v>173</v>
      </c>
      <c r="G53" s="56"/>
      <c r="H53" s="56"/>
      <c r="I53" s="56"/>
      <c r="J53" s="56"/>
      <c r="K53" s="56">
        <v>500</v>
      </c>
      <c r="L53" s="81">
        <v>500</v>
      </c>
      <c r="M53" s="56"/>
      <c r="N53" s="56"/>
      <c r="O53" s="56"/>
      <c r="P53" s="63"/>
      <c r="Q53" s="660"/>
      <c r="R53" s="55" t="s">
        <v>628</v>
      </c>
      <c r="S53" s="55" t="s">
        <v>629</v>
      </c>
      <c r="T53" s="55"/>
      <c r="U53" s="55"/>
      <c r="V53" s="671"/>
      <c r="W53" s="82"/>
    </row>
    <row r="54" spans="1:23" s="635" customFormat="1" ht="25.5">
      <c r="A54" s="633">
        <v>21</v>
      </c>
      <c r="B54" s="56" t="s">
        <v>174</v>
      </c>
      <c r="C54" s="56" t="s">
        <v>175</v>
      </c>
      <c r="D54" s="56" t="s">
        <v>178</v>
      </c>
      <c r="E54" s="56" t="s">
        <v>179</v>
      </c>
      <c r="F54" s="56" t="s">
        <v>180</v>
      </c>
      <c r="G54" s="56"/>
      <c r="H54" s="56"/>
      <c r="I54" s="56"/>
      <c r="J54" s="56"/>
      <c r="K54" s="56">
        <v>500</v>
      </c>
      <c r="L54" s="81">
        <v>500</v>
      </c>
      <c r="M54" s="56"/>
      <c r="N54" s="56"/>
      <c r="O54" s="56"/>
      <c r="P54" s="63"/>
      <c r="Q54" s="660"/>
      <c r="R54" s="55" t="s">
        <v>628</v>
      </c>
      <c r="S54" s="55" t="s">
        <v>629</v>
      </c>
      <c r="T54" s="55"/>
      <c r="U54" s="55"/>
      <c r="V54" s="671"/>
      <c r="W54" s="82"/>
    </row>
    <row r="55" spans="1:23" s="635" customFormat="1" ht="12.75">
      <c r="A55" s="633">
        <v>22</v>
      </c>
      <c r="B55" s="56" t="s">
        <v>181</v>
      </c>
      <c r="C55" s="56"/>
      <c r="D55" s="56">
        <v>43907</v>
      </c>
      <c r="E55" s="56" t="s">
        <v>182</v>
      </c>
      <c r="F55" s="56" t="s">
        <v>173</v>
      </c>
      <c r="G55" s="56"/>
      <c r="H55" s="56"/>
      <c r="I55" s="56"/>
      <c r="J55" s="56" t="s">
        <v>134</v>
      </c>
      <c r="K55" s="56"/>
      <c r="L55" s="81"/>
      <c r="M55" s="56"/>
      <c r="N55" s="56"/>
      <c r="O55" s="56"/>
      <c r="P55" s="63"/>
      <c r="Q55" s="660"/>
      <c r="R55" s="55" t="s">
        <v>628</v>
      </c>
      <c r="S55" s="55" t="s">
        <v>629</v>
      </c>
      <c r="T55" s="55"/>
      <c r="U55" s="55"/>
      <c r="V55" s="671"/>
      <c r="W55" s="82"/>
    </row>
    <row r="56" spans="1:23" s="635" customFormat="1" ht="12.75">
      <c r="A56" s="633">
        <v>23</v>
      </c>
      <c r="B56" s="56" t="s">
        <v>183</v>
      </c>
      <c r="C56" s="56" t="s">
        <v>184</v>
      </c>
      <c r="D56" s="56">
        <v>2646</v>
      </c>
      <c r="E56" s="56" t="s">
        <v>185</v>
      </c>
      <c r="F56" s="56" t="s">
        <v>173</v>
      </c>
      <c r="G56" s="56"/>
      <c r="H56" s="56"/>
      <c r="I56" s="56"/>
      <c r="J56" s="56" t="s">
        <v>147</v>
      </c>
      <c r="K56" s="56">
        <v>3500</v>
      </c>
      <c r="L56" s="81">
        <v>3500</v>
      </c>
      <c r="M56" s="56"/>
      <c r="N56" s="56"/>
      <c r="O56" s="56"/>
      <c r="P56" s="63"/>
      <c r="Q56" s="660"/>
      <c r="R56" s="55" t="s">
        <v>628</v>
      </c>
      <c r="S56" s="55" t="s">
        <v>629</v>
      </c>
      <c r="T56" s="55"/>
      <c r="U56" s="55"/>
      <c r="V56" s="671"/>
      <c r="W56" s="82"/>
    </row>
    <row r="57" spans="1:23" s="635" customFormat="1" ht="12.75">
      <c r="A57" s="633">
        <v>24</v>
      </c>
      <c r="B57" s="56" t="s">
        <v>183</v>
      </c>
      <c r="C57" s="56"/>
      <c r="D57" s="56" t="s">
        <v>186</v>
      </c>
      <c r="E57" s="56" t="s">
        <v>187</v>
      </c>
      <c r="F57" s="56" t="s">
        <v>173</v>
      </c>
      <c r="G57" s="56"/>
      <c r="H57" s="56"/>
      <c r="I57" s="56"/>
      <c r="J57" s="56" t="s">
        <v>147</v>
      </c>
      <c r="K57" s="56">
        <v>500</v>
      </c>
      <c r="L57" s="81">
        <v>500</v>
      </c>
      <c r="M57" s="56"/>
      <c r="N57" s="56"/>
      <c r="O57" s="56"/>
      <c r="P57" s="63"/>
      <c r="Q57" s="660"/>
      <c r="R57" s="55" t="s">
        <v>628</v>
      </c>
      <c r="S57" s="55" t="s">
        <v>629</v>
      </c>
      <c r="T57" s="55"/>
      <c r="U57" s="55"/>
      <c r="V57" s="671"/>
      <c r="W57" s="82"/>
    </row>
    <row r="58" spans="1:23" s="635" customFormat="1" ht="13.5" thickBot="1">
      <c r="A58" s="653">
        <v>25</v>
      </c>
      <c r="B58" s="94" t="s">
        <v>188</v>
      </c>
      <c r="C58" s="94" t="s">
        <v>189</v>
      </c>
      <c r="D58" s="94" t="s">
        <v>190</v>
      </c>
      <c r="E58" s="94" t="s">
        <v>191</v>
      </c>
      <c r="F58" s="94" t="s">
        <v>192</v>
      </c>
      <c r="G58" s="94"/>
      <c r="H58" s="94">
        <v>2008</v>
      </c>
      <c r="I58" s="94"/>
      <c r="J58" s="94" t="s">
        <v>145</v>
      </c>
      <c r="K58" s="94"/>
      <c r="L58" s="94"/>
      <c r="M58" s="94"/>
      <c r="N58" s="94"/>
      <c r="O58" s="94"/>
      <c r="P58" s="654"/>
      <c r="Q58" s="666"/>
      <c r="R58" s="71" t="s">
        <v>681</v>
      </c>
      <c r="S58" s="71" t="s">
        <v>682</v>
      </c>
      <c r="T58" s="71"/>
      <c r="U58" s="71"/>
      <c r="V58" s="672"/>
      <c r="W58" s="655"/>
    </row>
    <row r="59" ht="15.75" thickBot="1">
      <c r="Q59" s="667">
        <f>SUM(Q6:Q58)</f>
        <v>598950</v>
      </c>
    </row>
    <row r="62" ht="15">
      <c r="Q62" s="669"/>
    </row>
    <row r="63" ht="15">
      <c r="Q63" s="670"/>
    </row>
  </sheetData>
  <sheetProtection/>
  <mergeCells count="22">
    <mergeCell ref="A1:L1"/>
    <mergeCell ref="A2:A4"/>
    <mergeCell ref="B2:B4"/>
    <mergeCell ref="C2:C4"/>
    <mergeCell ref="D2:D4"/>
    <mergeCell ref="J2:J4"/>
    <mergeCell ref="K2:K4"/>
    <mergeCell ref="L2:L4"/>
    <mergeCell ref="G2:G4"/>
    <mergeCell ref="E2:E4"/>
    <mergeCell ref="W2:W4"/>
    <mergeCell ref="M2:M4"/>
    <mergeCell ref="N2:N4"/>
    <mergeCell ref="O2:O4"/>
    <mergeCell ref="P2:P4"/>
    <mergeCell ref="V2:V4"/>
    <mergeCell ref="F2:F4"/>
    <mergeCell ref="I2:I4"/>
    <mergeCell ref="T2:U3"/>
    <mergeCell ref="H2:H4"/>
    <mergeCell ref="R2:S3"/>
    <mergeCell ref="Q2:Q4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56" r:id="rId1"/>
  <headerFooter>
    <oddHeader xml:space="preserve">&amp;LZałącznik nr 9
Wykaz pojazdów </oddHeader>
    <oddFooter>&amp;C&amp;P</oddFooter>
  </headerFooter>
  <rowBreaks count="2" manualBreakCount="2">
    <brk id="29" max="21" man="1"/>
    <brk id="65" max="255" man="1"/>
  </rowBreaks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6.28125" style="42" customWidth="1"/>
    <col min="2" max="2" width="46.8515625" style="104" customWidth="1"/>
    <col min="3" max="3" width="79.28125" style="103" customWidth="1"/>
    <col min="4" max="16384" width="9.140625" style="42" customWidth="1"/>
  </cols>
  <sheetData>
    <row r="2" spans="1:3" s="24" customFormat="1" ht="22.5" customHeight="1">
      <c r="A2" s="705" t="s">
        <v>193</v>
      </c>
      <c r="B2" s="705"/>
      <c r="C2" s="705"/>
    </row>
    <row r="3" spans="1:3" s="24" customFormat="1" ht="22.5" customHeight="1">
      <c r="A3" s="50" t="s">
        <v>290</v>
      </c>
      <c r="B3" s="706" t="s">
        <v>291</v>
      </c>
      <c r="C3" s="707"/>
    </row>
    <row r="4" spans="1:3" ht="47.25">
      <c r="A4" s="101">
        <v>1</v>
      </c>
      <c r="B4" s="8" t="s">
        <v>1073</v>
      </c>
      <c r="C4" s="65" t="s">
        <v>194</v>
      </c>
    </row>
    <row r="5" spans="1:3" ht="63">
      <c r="A5" s="101">
        <v>2</v>
      </c>
      <c r="B5" s="8" t="s">
        <v>253</v>
      </c>
      <c r="C5" s="10" t="s">
        <v>195</v>
      </c>
    </row>
    <row r="6" spans="1:3" ht="19.5" customHeight="1">
      <c r="A6" s="101">
        <v>3</v>
      </c>
      <c r="B6" s="8" t="s">
        <v>292</v>
      </c>
      <c r="C6" s="27" t="s">
        <v>300</v>
      </c>
    </row>
    <row r="7" spans="1:3" ht="15.75">
      <c r="A7" s="101">
        <v>4</v>
      </c>
      <c r="B7" s="8" t="s">
        <v>254</v>
      </c>
      <c r="C7" s="27" t="s">
        <v>300</v>
      </c>
    </row>
    <row r="8" spans="1:3" ht="19.5" customHeight="1">
      <c r="A8" s="101">
        <v>5</v>
      </c>
      <c r="B8" s="8" t="s">
        <v>255</v>
      </c>
      <c r="C8" s="65" t="s">
        <v>300</v>
      </c>
    </row>
    <row r="9" spans="1:3" ht="47.25">
      <c r="A9" s="101">
        <v>6</v>
      </c>
      <c r="B9" s="8" t="s">
        <v>256</v>
      </c>
      <c r="C9" s="10" t="s">
        <v>293</v>
      </c>
    </row>
    <row r="10" spans="1:3" ht="25.5" customHeight="1">
      <c r="A10" s="101">
        <v>7</v>
      </c>
      <c r="B10" s="8" t="s">
        <v>257</v>
      </c>
      <c r="C10" s="65" t="s">
        <v>300</v>
      </c>
    </row>
    <row r="11" spans="1:3" ht="31.5">
      <c r="A11" s="101">
        <v>8</v>
      </c>
      <c r="B11" s="66" t="s">
        <v>258</v>
      </c>
      <c r="C11" s="10" t="s">
        <v>294</v>
      </c>
    </row>
    <row r="12" spans="1:3" ht="19.5" customHeight="1">
      <c r="A12" s="101">
        <v>9</v>
      </c>
      <c r="B12" s="66" t="s">
        <v>259</v>
      </c>
      <c r="C12" s="65" t="s">
        <v>300</v>
      </c>
    </row>
    <row r="13" spans="1:3" ht="47.25">
      <c r="A13" s="101">
        <v>10</v>
      </c>
      <c r="B13" s="66" t="s">
        <v>260</v>
      </c>
      <c r="C13" s="10" t="s">
        <v>295</v>
      </c>
    </row>
    <row r="14" spans="1:3" ht="19.5" customHeight="1">
      <c r="A14" s="101">
        <v>11</v>
      </c>
      <c r="B14" s="66" t="s">
        <v>261</v>
      </c>
      <c r="C14" s="65" t="s">
        <v>300</v>
      </c>
    </row>
    <row r="15" spans="1:3" ht="19.5" customHeight="1">
      <c r="A15" s="101">
        <v>12</v>
      </c>
      <c r="B15" s="66" t="s">
        <v>262</v>
      </c>
      <c r="C15" s="65" t="s">
        <v>325</v>
      </c>
    </row>
    <row r="16" spans="1:3" ht="46.5" customHeight="1">
      <c r="A16" s="101">
        <v>13</v>
      </c>
      <c r="B16" s="66" t="s">
        <v>263</v>
      </c>
      <c r="C16" s="65" t="s">
        <v>296</v>
      </c>
    </row>
    <row r="17" spans="1:3" ht="31.5">
      <c r="A17" s="101">
        <v>14</v>
      </c>
      <c r="B17" s="66" t="s">
        <v>264</v>
      </c>
      <c r="C17" s="65" t="s">
        <v>196</v>
      </c>
    </row>
    <row r="18" spans="1:3" ht="19.5" customHeight="1">
      <c r="A18" s="101">
        <v>15</v>
      </c>
      <c r="B18" s="66" t="s">
        <v>265</v>
      </c>
      <c r="C18" s="65" t="s">
        <v>300</v>
      </c>
    </row>
    <row r="19" spans="1:3" ht="19.5" customHeight="1">
      <c r="A19" s="101">
        <v>16</v>
      </c>
      <c r="B19" s="66" t="s">
        <v>266</v>
      </c>
      <c r="C19" s="65" t="s">
        <v>300</v>
      </c>
    </row>
    <row r="20" spans="1:3" ht="19.5" customHeight="1">
      <c r="A20" s="101">
        <v>17</v>
      </c>
      <c r="B20" s="66" t="s">
        <v>267</v>
      </c>
      <c r="C20" s="65" t="s">
        <v>300</v>
      </c>
    </row>
    <row r="21" spans="1:6" ht="48" customHeight="1">
      <c r="A21" s="101">
        <v>18</v>
      </c>
      <c r="B21" s="10" t="s">
        <v>268</v>
      </c>
      <c r="C21" s="10" t="s">
        <v>314</v>
      </c>
      <c r="D21" s="107"/>
      <c r="E21" s="107"/>
      <c r="F21" s="107"/>
    </row>
    <row r="22" ht="57.75" customHeight="1">
      <c r="B22" s="102"/>
    </row>
    <row r="23" ht="15.75">
      <c r="A23" s="42" t="s">
        <v>297</v>
      </c>
    </row>
    <row r="24" ht="15.75">
      <c r="B24" s="105"/>
    </row>
  </sheetData>
  <sheetProtection/>
  <mergeCells count="2">
    <mergeCell ref="A2:C2"/>
    <mergeCell ref="B3:C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16">
      <selection activeCell="G37" sqref="G37"/>
    </sheetView>
  </sheetViews>
  <sheetFormatPr defaultColWidth="9.140625" defaultRowHeight="15"/>
  <cols>
    <col min="1" max="1" width="11.7109375" style="4" customWidth="1"/>
    <col min="2" max="2" width="48.00390625" style="4" customWidth="1"/>
    <col min="3" max="3" width="26.7109375" style="602" customWidth="1"/>
    <col min="4" max="4" width="14.8515625" style="62" customWidth="1"/>
    <col min="5" max="5" width="10.28125" style="22" customWidth="1"/>
    <col min="6" max="16384" width="9.140625" style="4" customWidth="1"/>
  </cols>
  <sheetData>
    <row r="1" spans="1:5" ht="15.75">
      <c r="A1" s="708"/>
      <c r="B1" s="708"/>
      <c r="C1" s="708"/>
      <c r="D1" s="708"/>
      <c r="E1" s="708"/>
    </row>
    <row r="2" spans="1:5" ht="31.5">
      <c r="A2" s="108" t="s">
        <v>232</v>
      </c>
      <c r="B2" s="108" t="s">
        <v>1899</v>
      </c>
      <c r="C2" s="108" t="s">
        <v>606</v>
      </c>
      <c r="D2" s="599" t="s">
        <v>233</v>
      </c>
      <c r="E2" s="111" t="s">
        <v>234</v>
      </c>
    </row>
    <row r="3" spans="1:5" ht="30.75" customHeight="1">
      <c r="A3" s="109">
        <v>40233</v>
      </c>
      <c r="B3" s="109" t="s">
        <v>235</v>
      </c>
      <c r="C3" s="109" t="s">
        <v>236</v>
      </c>
      <c r="D3" s="600">
        <v>487</v>
      </c>
      <c r="E3" s="110" t="s">
        <v>237</v>
      </c>
    </row>
    <row r="4" spans="1:5" ht="36.75" customHeight="1">
      <c r="A4" s="109">
        <v>40289</v>
      </c>
      <c r="B4" s="109" t="s">
        <v>235</v>
      </c>
      <c r="C4" s="109" t="s">
        <v>236</v>
      </c>
      <c r="D4" s="600">
        <v>681</v>
      </c>
      <c r="E4" s="110" t="s">
        <v>237</v>
      </c>
    </row>
    <row r="5" spans="1:5" ht="28.5" customHeight="1">
      <c r="A5" s="109">
        <v>40294</v>
      </c>
      <c r="B5" s="109" t="s">
        <v>238</v>
      </c>
      <c r="C5" s="109" t="s">
        <v>239</v>
      </c>
      <c r="D5" s="600">
        <v>550</v>
      </c>
      <c r="E5" s="110" t="s">
        <v>237</v>
      </c>
    </row>
    <row r="6" spans="1:5" ht="32.25" customHeight="1">
      <c r="A6" s="109">
        <v>40359</v>
      </c>
      <c r="B6" s="109" t="s">
        <v>235</v>
      </c>
      <c r="C6" s="109" t="s">
        <v>240</v>
      </c>
      <c r="D6" s="600">
        <v>542</v>
      </c>
      <c r="E6" s="110" t="s">
        <v>237</v>
      </c>
    </row>
    <row r="7" spans="1:5" ht="29.25" customHeight="1">
      <c r="A7" s="109">
        <v>40355</v>
      </c>
      <c r="B7" s="109" t="s">
        <v>241</v>
      </c>
      <c r="C7" s="109" t="s">
        <v>607</v>
      </c>
      <c r="D7" s="600">
        <v>1000</v>
      </c>
      <c r="E7" s="110" t="s">
        <v>237</v>
      </c>
    </row>
    <row r="8" spans="1:5" ht="33.75" customHeight="1">
      <c r="A8" s="109">
        <v>40447</v>
      </c>
      <c r="B8" s="109" t="s">
        <v>242</v>
      </c>
      <c r="C8" s="109" t="s">
        <v>603</v>
      </c>
      <c r="D8" s="600">
        <v>1873</v>
      </c>
      <c r="E8" s="110" t="s">
        <v>237</v>
      </c>
    </row>
    <row r="9" spans="1:5" ht="24.75" customHeight="1">
      <c r="A9" s="109">
        <v>40179</v>
      </c>
      <c r="B9" s="109" t="s">
        <v>238</v>
      </c>
      <c r="C9" s="109" t="s">
        <v>243</v>
      </c>
      <c r="D9" s="600">
        <v>110.68</v>
      </c>
      <c r="E9" s="110" t="s">
        <v>237</v>
      </c>
    </row>
    <row r="10" spans="1:5" ht="32.25" customHeight="1">
      <c r="A10" s="109">
        <v>40190</v>
      </c>
      <c r="B10" s="109" t="s">
        <v>244</v>
      </c>
      <c r="C10" s="109" t="s">
        <v>245</v>
      </c>
      <c r="D10" s="600">
        <v>169.99</v>
      </c>
      <c r="E10" s="110" t="s">
        <v>237</v>
      </c>
    </row>
    <row r="11" spans="1:5" ht="30" customHeight="1">
      <c r="A11" s="109">
        <v>40343</v>
      </c>
      <c r="B11" s="109" t="s">
        <v>246</v>
      </c>
      <c r="C11" s="109" t="s">
        <v>247</v>
      </c>
      <c r="D11" s="600">
        <v>180</v>
      </c>
      <c r="E11" s="110" t="s">
        <v>237</v>
      </c>
    </row>
    <row r="12" spans="1:5" ht="34.5" customHeight="1">
      <c r="A12" s="349">
        <v>40438</v>
      </c>
      <c r="B12" s="349" t="s">
        <v>252</v>
      </c>
      <c r="C12" s="603" t="s">
        <v>247</v>
      </c>
      <c r="D12" s="622">
        <v>195</v>
      </c>
      <c r="E12" s="605" t="s">
        <v>237</v>
      </c>
    </row>
    <row r="13" spans="1:5" ht="31.5">
      <c r="A13" s="351" t="s">
        <v>615</v>
      </c>
      <c r="B13" s="351"/>
      <c r="C13" s="608" t="s">
        <v>609</v>
      </c>
      <c r="D13" s="607">
        <v>217</v>
      </c>
      <c r="E13" s="605" t="s">
        <v>237</v>
      </c>
    </row>
    <row r="14" spans="1:5" ht="31.5">
      <c r="A14" s="351" t="s">
        <v>578</v>
      </c>
      <c r="B14" s="351"/>
      <c r="C14" s="608" t="s">
        <v>610</v>
      </c>
      <c r="D14" s="607">
        <v>111.43</v>
      </c>
      <c r="E14" s="605" t="s">
        <v>237</v>
      </c>
    </row>
    <row r="15" spans="1:5" ht="15.75">
      <c r="A15" s="351" t="s">
        <v>580</v>
      </c>
      <c r="B15" s="351"/>
      <c r="C15" s="608" t="s">
        <v>579</v>
      </c>
      <c r="D15" s="623">
        <v>379.8</v>
      </c>
      <c r="E15" s="605" t="s">
        <v>237</v>
      </c>
    </row>
    <row r="16" spans="1:5" ht="15.75">
      <c r="A16" s="351" t="s">
        <v>580</v>
      </c>
      <c r="B16" s="351"/>
      <c r="C16" s="608" t="s">
        <v>579</v>
      </c>
      <c r="D16" s="623">
        <v>226.96</v>
      </c>
      <c r="E16" s="605" t="s">
        <v>237</v>
      </c>
    </row>
    <row r="17" spans="1:5" ht="15.75">
      <c r="A17" s="351" t="s">
        <v>581</v>
      </c>
      <c r="B17" s="351"/>
      <c r="C17" s="608" t="s">
        <v>579</v>
      </c>
      <c r="D17" s="623">
        <v>379.8</v>
      </c>
      <c r="E17" s="605" t="s">
        <v>237</v>
      </c>
    </row>
    <row r="18" spans="1:5" ht="15.75">
      <c r="A18" s="351" t="s">
        <v>585</v>
      </c>
      <c r="B18" s="614"/>
      <c r="C18" s="608" t="s">
        <v>579</v>
      </c>
      <c r="D18" s="607">
        <v>349.13</v>
      </c>
      <c r="E18" s="605" t="s">
        <v>237</v>
      </c>
    </row>
    <row r="19" spans="1:5" ht="15.75">
      <c r="A19" s="351" t="s">
        <v>586</v>
      </c>
      <c r="B19" s="351"/>
      <c r="C19" s="608" t="s">
        <v>579</v>
      </c>
      <c r="D19" s="607">
        <v>349.14</v>
      </c>
      <c r="E19" s="616" t="s">
        <v>237</v>
      </c>
    </row>
    <row r="20" spans="1:5" ht="15.75">
      <c r="A20" s="619"/>
      <c r="B20" s="619"/>
      <c r="C20" s="619"/>
      <c r="D20" s="62">
        <f>SUM(D3:D19)</f>
        <v>7801.930000000001</v>
      </c>
      <c r="E20" s="619"/>
    </row>
    <row r="21" spans="1:5" ht="15.75">
      <c r="A21" s="619"/>
      <c r="B21" s="619"/>
      <c r="C21" s="619"/>
      <c r="D21" s="42"/>
      <c r="E21" s="619"/>
    </row>
    <row r="22" spans="1:5" ht="15.75">
      <c r="A22" s="619"/>
      <c r="C22" s="619" t="s">
        <v>622</v>
      </c>
      <c r="D22" s="42"/>
      <c r="E22" s="619"/>
    </row>
    <row r="23" spans="1:5" ht="15.75">
      <c r="A23" s="619"/>
      <c r="B23" s="619"/>
      <c r="C23" s="619"/>
      <c r="D23" s="42"/>
      <c r="E23" s="619"/>
    </row>
    <row r="24" spans="1:5" ht="15.75">
      <c r="A24" s="351" t="s">
        <v>589</v>
      </c>
      <c r="B24" s="351" t="s">
        <v>616</v>
      </c>
      <c r="C24" s="608" t="s">
        <v>579</v>
      </c>
      <c r="D24" s="607">
        <v>54.27</v>
      </c>
      <c r="E24" s="605" t="s">
        <v>237</v>
      </c>
    </row>
    <row r="25" spans="1:5" ht="31.5">
      <c r="A25" s="351" t="s">
        <v>590</v>
      </c>
      <c r="B25" s="351" t="s">
        <v>616</v>
      </c>
      <c r="C25" s="608" t="s">
        <v>613</v>
      </c>
      <c r="D25" s="607">
        <v>160</v>
      </c>
      <c r="E25" s="605" t="s">
        <v>237</v>
      </c>
    </row>
    <row r="26" spans="1:5" ht="15.75">
      <c r="A26" s="351" t="s">
        <v>591</v>
      </c>
      <c r="B26" s="351"/>
      <c r="C26" s="608" t="s">
        <v>579</v>
      </c>
      <c r="D26" s="607">
        <v>488.31</v>
      </c>
      <c r="E26" s="605" t="s">
        <v>237</v>
      </c>
    </row>
    <row r="27" spans="1:5" ht="15.75">
      <c r="A27" s="351" t="s">
        <v>593</v>
      </c>
      <c r="B27" s="351"/>
      <c r="C27" s="608" t="s">
        <v>592</v>
      </c>
      <c r="D27" s="607">
        <v>472</v>
      </c>
      <c r="E27" s="605" t="s">
        <v>237</v>
      </c>
    </row>
    <row r="28" spans="1:5" ht="31.5">
      <c r="A28" s="351" t="s">
        <v>594</v>
      </c>
      <c r="B28" s="351" t="s">
        <v>617</v>
      </c>
      <c r="C28" s="608" t="s">
        <v>612</v>
      </c>
      <c r="D28" s="607">
        <v>1400</v>
      </c>
      <c r="E28" s="605" t="s">
        <v>237</v>
      </c>
    </row>
    <row r="29" spans="1:5" ht="15.75">
      <c r="A29" s="351" t="s">
        <v>600</v>
      </c>
      <c r="B29" s="351" t="s">
        <v>618</v>
      </c>
      <c r="C29" s="608" t="s">
        <v>577</v>
      </c>
      <c r="D29" s="607">
        <v>500</v>
      </c>
      <c r="E29" s="605" t="s">
        <v>237</v>
      </c>
    </row>
    <row r="30" spans="1:5" ht="15.75">
      <c r="A30" s="350" t="s">
        <v>611</v>
      </c>
      <c r="B30" s="615" t="s">
        <v>803</v>
      </c>
      <c r="C30" s="615" t="s">
        <v>919</v>
      </c>
      <c r="D30" s="624">
        <v>246</v>
      </c>
      <c r="E30" s="616" t="s">
        <v>237</v>
      </c>
    </row>
    <row r="31" spans="1:5" ht="15.75">
      <c r="A31" s="350"/>
      <c r="B31" s="615" t="s">
        <v>619</v>
      </c>
      <c r="C31" s="618" t="s">
        <v>614</v>
      </c>
      <c r="D31" s="624">
        <v>576</v>
      </c>
      <c r="E31" s="616" t="s">
        <v>237</v>
      </c>
    </row>
    <row r="32" spans="1:5" ht="15.75">
      <c r="A32" s="351" t="s">
        <v>597</v>
      </c>
      <c r="B32" s="604" t="s">
        <v>620</v>
      </c>
      <c r="C32" s="617" t="s">
        <v>602</v>
      </c>
      <c r="D32" s="625">
        <v>2900</v>
      </c>
      <c r="E32" s="605" t="s">
        <v>237</v>
      </c>
    </row>
    <row r="33" spans="1:5" ht="15.75">
      <c r="A33" s="351" t="s">
        <v>597</v>
      </c>
      <c r="B33" s="604" t="s">
        <v>620</v>
      </c>
      <c r="C33" s="618" t="s">
        <v>621</v>
      </c>
      <c r="D33" s="626">
        <v>172.2</v>
      </c>
      <c r="E33" s="616" t="s">
        <v>237</v>
      </c>
    </row>
    <row r="34" spans="1:5" ht="15.75">
      <c r="A34" s="606"/>
      <c r="B34" s="606"/>
      <c r="C34" s="620"/>
      <c r="D34" s="621">
        <f>SUM(D24:D33)</f>
        <v>6968.78</v>
      </c>
      <c r="E34" s="609"/>
    </row>
    <row r="39" spans="1:5" s="598" customFormat="1" ht="38.25" customHeight="1" hidden="1">
      <c r="A39" s="596">
        <v>40303</v>
      </c>
      <c r="B39" s="596" t="s">
        <v>248</v>
      </c>
      <c r="C39" s="596" t="s">
        <v>249</v>
      </c>
      <c r="D39" s="601">
        <v>565.9</v>
      </c>
      <c r="E39" s="597" t="s">
        <v>237</v>
      </c>
    </row>
    <row r="40" spans="1:5" s="598" customFormat="1" ht="34.5" customHeight="1" hidden="1">
      <c r="A40" s="596">
        <v>40304</v>
      </c>
      <c r="B40" s="596" t="s">
        <v>248</v>
      </c>
      <c r="C40" s="596" t="s">
        <v>250</v>
      </c>
      <c r="D40" s="601">
        <v>659.26</v>
      </c>
      <c r="E40" s="597" t="s">
        <v>237</v>
      </c>
    </row>
    <row r="41" spans="1:5" s="598" customFormat="1" ht="31.5" customHeight="1" hidden="1">
      <c r="A41" s="596">
        <v>40289</v>
      </c>
      <c r="B41" s="596" t="s">
        <v>248</v>
      </c>
      <c r="C41" s="596" t="s">
        <v>251</v>
      </c>
      <c r="D41" s="601">
        <v>413.65</v>
      </c>
      <c r="E41" s="597" t="s">
        <v>237</v>
      </c>
    </row>
    <row r="42" spans="1:5" s="598" customFormat="1" ht="15.75" hidden="1">
      <c r="A42" s="610" t="s">
        <v>582</v>
      </c>
      <c r="B42" s="610" t="s">
        <v>605</v>
      </c>
      <c r="C42" s="611" t="s">
        <v>583</v>
      </c>
      <c r="D42" s="613">
        <v>3900</v>
      </c>
      <c r="E42" s="612">
        <v>2000</v>
      </c>
    </row>
    <row r="43" spans="1:5" s="598" customFormat="1" ht="15.75" hidden="1">
      <c r="A43" s="610" t="s">
        <v>584</v>
      </c>
      <c r="B43" s="610" t="s">
        <v>605</v>
      </c>
      <c r="C43" s="611" t="s">
        <v>583</v>
      </c>
      <c r="D43" s="613"/>
      <c r="E43" s="612">
        <v>15400</v>
      </c>
    </row>
    <row r="44" spans="1:5" s="598" customFormat="1" ht="15.75" hidden="1">
      <c r="A44" s="610" t="s">
        <v>587</v>
      </c>
      <c r="B44" s="610" t="s">
        <v>605</v>
      </c>
      <c r="C44" s="611" t="s">
        <v>583</v>
      </c>
      <c r="D44" s="613">
        <v>8000</v>
      </c>
      <c r="E44" s="605" t="s">
        <v>237</v>
      </c>
    </row>
    <row r="45" spans="1:5" s="598" customFormat="1" ht="15.75" hidden="1">
      <c r="A45" s="610" t="s">
        <v>588</v>
      </c>
      <c r="B45" s="610" t="s">
        <v>608</v>
      </c>
      <c r="C45" s="611" t="s">
        <v>577</v>
      </c>
      <c r="D45" s="613">
        <v>833</v>
      </c>
      <c r="E45" s="605" t="s">
        <v>237</v>
      </c>
    </row>
    <row r="46" spans="1:5" s="598" customFormat="1" ht="15.75" hidden="1">
      <c r="A46" s="610" t="s">
        <v>595</v>
      </c>
      <c r="B46" s="610" t="s">
        <v>605</v>
      </c>
      <c r="C46" s="611" t="s">
        <v>583</v>
      </c>
      <c r="D46" s="613"/>
      <c r="E46" s="612">
        <v>2000</v>
      </c>
    </row>
    <row r="47" spans="1:5" s="598" customFormat="1" ht="15.75" hidden="1">
      <c r="A47" s="610" t="s">
        <v>596</v>
      </c>
      <c r="B47" s="610" t="s">
        <v>605</v>
      </c>
      <c r="C47" s="611" t="s">
        <v>583</v>
      </c>
      <c r="D47" s="613">
        <v>461.3</v>
      </c>
      <c r="E47" s="605" t="s">
        <v>237</v>
      </c>
    </row>
    <row r="48" spans="1:5" s="598" customFormat="1" ht="31.5" hidden="1">
      <c r="A48" s="610" t="s">
        <v>598</v>
      </c>
      <c r="B48" s="610" t="s">
        <v>605</v>
      </c>
      <c r="C48" s="611" t="s">
        <v>599</v>
      </c>
      <c r="D48" s="613">
        <v>7742</v>
      </c>
      <c r="E48" s="605" t="s">
        <v>237</v>
      </c>
    </row>
    <row r="49" spans="1:5" s="598" customFormat="1" ht="15.75" hidden="1">
      <c r="A49" s="610" t="s">
        <v>601</v>
      </c>
      <c r="B49" s="610" t="s">
        <v>605</v>
      </c>
      <c r="C49" s="611" t="s">
        <v>602</v>
      </c>
      <c r="D49" s="613"/>
      <c r="E49" s="612">
        <v>4000</v>
      </c>
    </row>
    <row r="50" spans="4:5" ht="15.75" hidden="1">
      <c r="D50" s="62">
        <f>SUM(D39:D49)</f>
        <v>22575.11</v>
      </c>
      <c r="E50" s="22">
        <f>SUM(E42:E49)</f>
        <v>23400</v>
      </c>
    </row>
    <row r="51" ht="15.75" hidden="1"/>
  </sheetData>
  <sheetProtection/>
  <mergeCells count="1">
    <mergeCell ref="A1:E1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71" r:id="rId1"/>
  <headerFooter>
    <oddHeader xml:space="preserve">&amp;LZałącznik nr  10
Szkodowość w 2010r. </oddHeader>
  </headerFooter>
  <rowBreaks count="1" manualBreakCount="1">
    <brk id="34" max="19" man="1"/>
  </rowBreaks>
  <colBreaks count="1" manualBreakCount="1">
    <brk id="5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5" zoomScaleSheetLayoutView="75" zoomScalePageLayoutView="0" workbookViewId="0" topLeftCell="A1">
      <pane xSplit="2" ySplit="1" topLeftCell="D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8" sqref="E28"/>
    </sheetView>
  </sheetViews>
  <sheetFormatPr defaultColWidth="9.140625" defaultRowHeight="15"/>
  <cols>
    <col min="1" max="1" width="4.00390625" style="390" customWidth="1"/>
    <col min="2" max="2" width="35.8515625" style="418" customWidth="1"/>
    <col min="3" max="3" width="13.57421875" style="419" hidden="1" customWidth="1"/>
    <col min="4" max="4" width="19.28125" style="420" customWidth="1"/>
    <col min="5" max="5" width="14.8515625" style="421" customWidth="1"/>
    <col min="6" max="6" width="13.8515625" style="421" customWidth="1"/>
    <col min="7" max="7" width="14.140625" style="421" customWidth="1"/>
    <col min="8" max="8" width="15.57421875" style="421" customWidth="1"/>
    <col min="9" max="9" width="11.28125" style="421" customWidth="1"/>
    <col min="10" max="10" width="16.7109375" style="421" customWidth="1"/>
    <col min="11" max="11" width="17.00390625" style="421" customWidth="1"/>
    <col min="12" max="12" width="13.57421875" style="421" customWidth="1"/>
    <col min="13" max="13" width="18.140625" style="390" customWidth="1"/>
    <col min="14" max="16384" width="9.140625" style="390" customWidth="1"/>
  </cols>
  <sheetData>
    <row r="1" spans="1:13" s="381" customFormat="1" ht="69.75" customHeight="1">
      <c r="A1" s="374" t="s">
        <v>283</v>
      </c>
      <c r="B1" s="375" t="s">
        <v>1899</v>
      </c>
      <c r="C1" s="376" t="s">
        <v>289</v>
      </c>
      <c r="D1" s="377" t="s">
        <v>1644</v>
      </c>
      <c r="E1" s="378" t="s">
        <v>276</v>
      </c>
      <c r="F1" s="379" t="s">
        <v>277</v>
      </c>
      <c r="G1" s="378" t="s">
        <v>278</v>
      </c>
      <c r="H1" s="423" t="s">
        <v>279</v>
      </c>
      <c r="I1" s="383" t="s">
        <v>280</v>
      </c>
      <c r="J1" s="423" t="s">
        <v>281</v>
      </c>
      <c r="K1" s="379" t="s">
        <v>1903</v>
      </c>
      <c r="L1" s="379" t="s">
        <v>1904</v>
      </c>
      <c r="M1" s="380" t="s">
        <v>1075</v>
      </c>
    </row>
    <row r="2" spans="1:13" s="381" customFormat="1" ht="16.5">
      <c r="A2" s="715">
        <v>1</v>
      </c>
      <c r="B2" s="717" t="s">
        <v>1136</v>
      </c>
      <c r="C2" s="382"/>
      <c r="D2" s="719">
        <v>10524565.04</v>
      </c>
      <c r="E2" s="711"/>
      <c r="F2" s="711"/>
      <c r="G2" s="721"/>
      <c r="H2" s="721"/>
      <c r="I2" s="723"/>
      <c r="J2" s="709">
        <v>478483.58</v>
      </c>
      <c r="K2" s="709">
        <v>150000</v>
      </c>
      <c r="L2" s="711">
        <v>6000</v>
      </c>
      <c r="M2" s="713">
        <f>SUM(D2:L3)</f>
        <v>11159048.62</v>
      </c>
    </row>
    <row r="3" spans="1:13" s="381" customFormat="1" ht="31.5" customHeight="1">
      <c r="A3" s="716"/>
      <c r="B3" s="718"/>
      <c r="C3" s="382">
        <v>3000</v>
      </c>
      <c r="D3" s="720"/>
      <c r="E3" s="712"/>
      <c r="F3" s="712"/>
      <c r="G3" s="722"/>
      <c r="H3" s="722"/>
      <c r="I3" s="724"/>
      <c r="J3" s="710"/>
      <c r="K3" s="710"/>
      <c r="L3" s="712"/>
      <c r="M3" s="714"/>
    </row>
    <row r="4" spans="1:13" s="381" customFormat="1" ht="31.5" customHeight="1">
      <c r="A4" s="384"/>
      <c r="B4" s="385" t="s">
        <v>199</v>
      </c>
      <c r="C4" s="382"/>
      <c r="D4" s="582">
        <v>326510.71</v>
      </c>
      <c r="E4" s="386"/>
      <c r="F4" s="386"/>
      <c r="G4" s="386"/>
      <c r="H4" s="386"/>
      <c r="I4" s="386"/>
      <c r="J4" s="386"/>
      <c r="K4" s="386"/>
      <c r="L4" s="386"/>
      <c r="M4" s="424">
        <f>SUM(D4:L4)</f>
        <v>326510.71</v>
      </c>
    </row>
    <row r="5" spans="1:13" ht="16.5">
      <c r="A5" s="387"/>
      <c r="B5" s="388" t="s">
        <v>604</v>
      </c>
      <c r="C5" s="382"/>
      <c r="D5" s="40">
        <v>20092460.62</v>
      </c>
      <c r="E5" s="389"/>
      <c r="F5" s="389"/>
      <c r="G5" s="389"/>
      <c r="H5" s="389"/>
      <c r="I5" s="389"/>
      <c r="J5" s="389"/>
      <c r="K5" s="389"/>
      <c r="L5" s="389"/>
      <c r="M5" s="389">
        <f>SUM(D5:L5)</f>
        <v>20092460.62</v>
      </c>
    </row>
    <row r="6" spans="1:13" s="381" customFormat="1" ht="16.5">
      <c r="A6" s="374">
        <v>2</v>
      </c>
      <c r="B6" s="388" t="s">
        <v>253</v>
      </c>
      <c r="C6" s="382"/>
      <c r="D6" s="40">
        <v>1576851.15</v>
      </c>
      <c r="E6" s="391"/>
      <c r="F6" s="391"/>
      <c r="G6" s="391"/>
      <c r="H6" s="391"/>
      <c r="I6" s="392"/>
      <c r="J6" s="391">
        <v>4899</v>
      </c>
      <c r="K6" s="392">
        <v>250000</v>
      </c>
      <c r="L6" s="391"/>
      <c r="M6" s="397">
        <f>SUM(D6:L6)</f>
        <v>1831750.15</v>
      </c>
    </row>
    <row r="7" spans="1:13" s="381" customFormat="1" ht="33">
      <c r="A7" s="374">
        <v>3</v>
      </c>
      <c r="B7" s="388" t="s">
        <v>274</v>
      </c>
      <c r="C7" s="382"/>
      <c r="D7" s="581">
        <v>29683304.07</v>
      </c>
      <c r="F7" s="394">
        <v>101398.33</v>
      </c>
      <c r="G7" s="393"/>
      <c r="H7" s="394">
        <v>283555.94</v>
      </c>
      <c r="I7" s="393"/>
      <c r="J7" s="394">
        <v>1279699.97</v>
      </c>
      <c r="K7" s="395">
        <v>645741.79</v>
      </c>
      <c r="L7" s="592"/>
      <c r="M7" s="594">
        <f>SUM(D7:L7,D8)</f>
        <v>35215969.199999996</v>
      </c>
    </row>
    <row r="8" spans="1:13" s="381" customFormat="1" ht="16.5">
      <c r="A8" s="374"/>
      <c r="B8" s="388" t="s">
        <v>496</v>
      </c>
      <c r="C8" s="382"/>
      <c r="D8" s="583">
        <v>3222269.1</v>
      </c>
      <c r="E8" s="393"/>
      <c r="F8" s="422"/>
      <c r="G8" s="393"/>
      <c r="H8" s="394"/>
      <c r="I8" s="393"/>
      <c r="J8" s="422"/>
      <c r="K8" s="395"/>
      <c r="L8" s="592"/>
      <c r="M8" s="595"/>
    </row>
    <row r="9" spans="1:13" ht="16.5">
      <c r="A9" s="387">
        <v>4</v>
      </c>
      <c r="B9" s="388" t="s">
        <v>254</v>
      </c>
      <c r="C9" s="382"/>
      <c r="D9" s="584">
        <v>10404445.84</v>
      </c>
      <c r="E9" s="389"/>
      <c r="F9" s="396"/>
      <c r="G9" s="389"/>
      <c r="H9" s="389">
        <v>342704.48</v>
      </c>
      <c r="I9" s="389"/>
      <c r="J9" s="396">
        <v>12431</v>
      </c>
      <c r="K9" s="389"/>
      <c r="L9" s="389"/>
      <c r="M9" s="593">
        <f aca="true" t="shared" si="0" ref="M9:M23">SUM(D9:L9)</f>
        <v>10759581.32</v>
      </c>
    </row>
    <row r="10" spans="1:13" s="381" customFormat="1" ht="16.5">
      <c r="A10" s="374">
        <v>5</v>
      </c>
      <c r="B10" s="388" t="s">
        <v>255</v>
      </c>
      <c r="C10" s="382">
        <v>3500</v>
      </c>
      <c r="D10" s="40">
        <v>122381</v>
      </c>
      <c r="E10" s="391"/>
      <c r="F10" s="391"/>
      <c r="G10" s="391"/>
      <c r="H10" s="391"/>
      <c r="I10" s="391"/>
      <c r="J10" s="391">
        <v>110839.6</v>
      </c>
      <c r="K10" s="391"/>
      <c r="L10" s="391">
        <v>805982.26</v>
      </c>
      <c r="M10" s="391">
        <f t="shared" si="0"/>
        <v>1039202.86</v>
      </c>
    </row>
    <row r="11" spans="1:13" s="381" customFormat="1" ht="16.5">
      <c r="A11" s="374">
        <v>6</v>
      </c>
      <c r="B11" s="388" t="s">
        <v>256</v>
      </c>
      <c r="C11" s="382">
        <v>8539.41</v>
      </c>
      <c r="D11" s="40"/>
      <c r="E11" s="391"/>
      <c r="F11" s="391"/>
      <c r="G11" s="391"/>
      <c r="H11" s="391"/>
      <c r="I11" s="391"/>
      <c r="J11" s="391">
        <v>17299.97</v>
      </c>
      <c r="K11" s="391">
        <v>44345.1</v>
      </c>
      <c r="L11" s="391">
        <v>2666</v>
      </c>
      <c r="M11" s="391">
        <f t="shared" si="0"/>
        <v>64311.07</v>
      </c>
    </row>
    <row r="12" spans="1:13" s="381" customFormat="1" ht="33">
      <c r="A12" s="374">
        <v>7</v>
      </c>
      <c r="B12" s="388" t="s">
        <v>257</v>
      </c>
      <c r="C12" s="382">
        <v>8196</v>
      </c>
      <c r="D12" s="585"/>
      <c r="E12" s="397"/>
      <c r="F12" s="398">
        <v>31319.54</v>
      </c>
      <c r="G12" s="397"/>
      <c r="H12" s="397"/>
      <c r="I12" s="397"/>
      <c r="J12" s="398">
        <v>19921.28</v>
      </c>
      <c r="K12" s="397"/>
      <c r="L12" s="397"/>
      <c r="M12" s="397">
        <f t="shared" si="0"/>
        <v>51240.82</v>
      </c>
    </row>
    <row r="13" spans="1:13" s="381" customFormat="1" ht="16.5">
      <c r="A13" s="374">
        <v>8</v>
      </c>
      <c r="B13" s="399" t="s">
        <v>258</v>
      </c>
      <c r="C13" s="400"/>
      <c r="D13" s="586">
        <v>4106971.82</v>
      </c>
      <c r="E13" s="401"/>
      <c r="F13" s="401"/>
      <c r="G13" s="401"/>
      <c r="H13" s="401"/>
      <c r="I13" s="401"/>
      <c r="J13" s="401"/>
      <c r="K13" s="401"/>
      <c r="L13" s="401"/>
      <c r="M13" s="391">
        <f t="shared" si="0"/>
        <v>4106971.82</v>
      </c>
    </row>
    <row r="14" spans="1:13" s="407" customFormat="1" ht="16.5">
      <c r="A14" s="403">
        <v>9</v>
      </c>
      <c r="B14" s="404" t="s">
        <v>259</v>
      </c>
      <c r="C14" s="405">
        <v>2066.68</v>
      </c>
      <c r="D14" s="587">
        <v>3561644.4</v>
      </c>
      <c r="E14" s="406"/>
      <c r="F14" s="406">
        <v>5174.63</v>
      </c>
      <c r="G14" s="406"/>
      <c r="H14" s="406"/>
      <c r="I14" s="406"/>
      <c r="J14" s="406">
        <v>37020.54</v>
      </c>
      <c r="K14" s="406"/>
      <c r="L14" s="406">
        <v>60756.95</v>
      </c>
      <c r="M14" s="406">
        <f t="shared" si="0"/>
        <v>3664596.52</v>
      </c>
    </row>
    <row r="15" spans="1:13" s="381" customFormat="1" ht="16.5">
      <c r="A15" s="374">
        <v>10</v>
      </c>
      <c r="B15" s="399" t="s">
        <v>260</v>
      </c>
      <c r="C15" s="400"/>
      <c r="D15" s="224">
        <v>228451.35</v>
      </c>
      <c r="E15" s="391"/>
      <c r="F15" s="392">
        <v>8546.42</v>
      </c>
      <c r="G15" s="391"/>
      <c r="H15" s="391"/>
      <c r="I15" s="391"/>
      <c r="J15" s="391"/>
      <c r="K15" s="391"/>
      <c r="L15" s="398">
        <v>43471.49</v>
      </c>
      <c r="M15" s="391">
        <f t="shared" si="0"/>
        <v>280469.26</v>
      </c>
    </row>
    <row r="16" spans="1:13" ht="16.5">
      <c r="A16" s="387">
        <v>11</v>
      </c>
      <c r="B16" s="399" t="s">
        <v>261</v>
      </c>
      <c r="C16" s="400">
        <v>1350</v>
      </c>
      <c r="D16" s="224">
        <v>5322054.73</v>
      </c>
      <c r="E16" s="389"/>
      <c r="F16" s="389"/>
      <c r="G16" s="389"/>
      <c r="H16" s="389"/>
      <c r="I16" s="389"/>
      <c r="J16" s="389"/>
      <c r="K16" s="389">
        <v>1112212</v>
      </c>
      <c r="L16" s="389">
        <v>44042</v>
      </c>
      <c r="M16" s="389">
        <f t="shared" si="0"/>
        <v>6478308.73</v>
      </c>
    </row>
    <row r="17" spans="1:13" s="381" customFormat="1" ht="16.5">
      <c r="A17" s="374">
        <v>12</v>
      </c>
      <c r="B17" s="399" t="s">
        <v>262</v>
      </c>
      <c r="C17" s="400">
        <v>3595</v>
      </c>
      <c r="D17" s="224">
        <v>1035497.02</v>
      </c>
      <c r="E17" s="391">
        <v>15065.48</v>
      </c>
      <c r="F17" s="391"/>
      <c r="G17" s="391"/>
      <c r="H17" s="391">
        <v>5561.98</v>
      </c>
      <c r="I17" s="391"/>
      <c r="J17" s="391"/>
      <c r="K17" s="391">
        <v>424423.66</v>
      </c>
      <c r="L17" s="391">
        <v>35505.12</v>
      </c>
      <c r="M17" s="391">
        <f t="shared" si="0"/>
        <v>1516053.26</v>
      </c>
    </row>
    <row r="18" spans="1:13" s="381" customFormat="1" ht="16.5">
      <c r="A18" s="374">
        <v>13</v>
      </c>
      <c r="B18" s="399" t="s">
        <v>263</v>
      </c>
      <c r="C18" s="400">
        <v>5800</v>
      </c>
      <c r="D18" s="40">
        <v>738599.36</v>
      </c>
      <c r="E18" s="391">
        <v>30181.03</v>
      </c>
      <c r="F18" s="391"/>
      <c r="G18" s="391"/>
      <c r="H18" s="391">
        <v>193929.14</v>
      </c>
      <c r="I18" s="391">
        <v>109.5</v>
      </c>
      <c r="J18" s="391"/>
      <c r="K18" s="391"/>
      <c r="L18" s="391"/>
      <c r="M18" s="391">
        <f t="shared" si="0"/>
        <v>962819.03</v>
      </c>
    </row>
    <row r="19" spans="1:13" s="381" customFormat="1" ht="16.5">
      <c r="A19" s="374">
        <v>14</v>
      </c>
      <c r="B19" s="399" t="s">
        <v>264</v>
      </c>
      <c r="C19" s="400">
        <v>4600</v>
      </c>
      <c r="D19" s="588">
        <v>310858</v>
      </c>
      <c r="E19" s="391"/>
      <c r="F19" s="391"/>
      <c r="G19" s="391">
        <v>18490</v>
      </c>
      <c r="H19" s="391"/>
      <c r="I19" s="391"/>
      <c r="J19" s="397">
        <v>31470</v>
      </c>
      <c r="K19" s="397">
        <v>200143</v>
      </c>
      <c r="L19" s="391">
        <v>3904</v>
      </c>
      <c r="M19" s="391">
        <f t="shared" si="0"/>
        <v>564865</v>
      </c>
    </row>
    <row r="20" spans="1:13" s="381" customFormat="1" ht="16.5">
      <c r="A20" s="374">
        <v>15</v>
      </c>
      <c r="B20" s="399" t="s">
        <v>265</v>
      </c>
      <c r="C20" s="400"/>
      <c r="D20" s="40">
        <v>1000000</v>
      </c>
      <c r="E20" s="391"/>
      <c r="F20" s="391"/>
      <c r="G20" s="391"/>
      <c r="H20" s="391"/>
      <c r="I20" s="408"/>
      <c r="J20" s="409">
        <v>287108.83</v>
      </c>
      <c r="K20" s="402"/>
      <c r="L20" s="425">
        <v>1808.51</v>
      </c>
      <c r="M20" s="391">
        <f t="shared" si="0"/>
        <v>1288917.34</v>
      </c>
    </row>
    <row r="21" spans="1:13" s="381" customFormat="1" ht="16.5">
      <c r="A21" s="374">
        <v>16</v>
      </c>
      <c r="B21" s="399" t="s">
        <v>266</v>
      </c>
      <c r="C21" s="400"/>
      <c r="D21" s="589">
        <v>556800</v>
      </c>
      <c r="E21" s="391"/>
      <c r="F21" s="391"/>
      <c r="G21" s="391">
        <v>38352.04</v>
      </c>
      <c r="H21" s="391"/>
      <c r="I21" s="391"/>
      <c r="J21" s="410"/>
      <c r="K21" s="410"/>
      <c r="L21" s="391">
        <v>5000</v>
      </c>
      <c r="M21" s="391">
        <f t="shared" si="0"/>
        <v>600152.04</v>
      </c>
    </row>
    <row r="22" spans="1:13" s="381" customFormat="1" ht="16.5">
      <c r="A22" s="374">
        <v>17</v>
      </c>
      <c r="B22" s="411" t="s">
        <v>267</v>
      </c>
      <c r="C22" s="412"/>
      <c r="D22" s="224">
        <v>825000</v>
      </c>
      <c r="E22" s="391"/>
      <c r="F22" s="396">
        <v>22152.8</v>
      </c>
      <c r="G22" s="391"/>
      <c r="H22" s="391"/>
      <c r="I22" s="391"/>
      <c r="J22" s="391"/>
      <c r="K22" s="396">
        <v>128099.55</v>
      </c>
      <c r="L22" s="413">
        <v>5101.18</v>
      </c>
      <c r="M22" s="391">
        <f t="shared" si="0"/>
        <v>980353.5300000001</v>
      </c>
    </row>
    <row r="23" spans="1:13" s="381" customFormat="1" ht="16.5">
      <c r="A23" s="374">
        <v>19</v>
      </c>
      <c r="B23" s="388" t="s">
        <v>268</v>
      </c>
      <c r="C23" s="382">
        <v>234000</v>
      </c>
      <c r="D23" s="40">
        <v>6856529.26</v>
      </c>
      <c r="E23" s="391">
        <v>1714796.78</v>
      </c>
      <c r="F23" s="391">
        <v>2033509</v>
      </c>
      <c r="G23" s="391">
        <v>705017.16</v>
      </c>
      <c r="H23" s="391">
        <v>8276481.6</v>
      </c>
      <c r="I23" s="391"/>
      <c r="J23" s="391">
        <v>197037.35</v>
      </c>
      <c r="K23" s="391"/>
      <c r="L23" s="391"/>
      <c r="M23" s="391">
        <f t="shared" si="0"/>
        <v>19783371.15</v>
      </c>
    </row>
    <row r="24" spans="2:13" ht="24" customHeight="1">
      <c r="B24" s="231"/>
      <c r="C24" s="414">
        <f>SUM(C2:C23)</f>
        <v>274647.08999999997</v>
      </c>
      <c r="D24" s="415">
        <f>SUM(D2:D23)</f>
        <v>100495193.47</v>
      </c>
      <c r="E24" s="416">
        <f>SUM(E2:E23)</f>
        <v>1760043.29</v>
      </c>
      <c r="F24" s="416">
        <f>SUM(F2:F23)</f>
        <v>2202100.72</v>
      </c>
      <c r="G24" s="416">
        <f>SUM(G1:G23)</f>
        <v>761859.2000000001</v>
      </c>
      <c r="H24" s="416">
        <f>SUM(H1:H23)</f>
        <v>9102233.139999999</v>
      </c>
      <c r="I24" s="416">
        <f>SUM(I2:I23)</f>
        <v>109.5</v>
      </c>
      <c r="J24" s="416">
        <f>SUM(J2:J23)</f>
        <v>2476211.12</v>
      </c>
      <c r="K24" s="416">
        <f>SUM(K2:K23)</f>
        <v>2954965.1</v>
      </c>
      <c r="L24" s="416">
        <f>SUM(L2:L23)</f>
        <v>1014237.51</v>
      </c>
      <c r="M24" s="417">
        <f>SUM(M2:M23)</f>
        <v>120766953.05000001</v>
      </c>
    </row>
    <row r="25" ht="16.5">
      <c r="B25" s="418" t="s">
        <v>275</v>
      </c>
    </row>
  </sheetData>
  <sheetProtection/>
  <mergeCells count="12">
    <mergeCell ref="I2:I3"/>
    <mergeCell ref="J2:J3"/>
    <mergeCell ref="K2:K3"/>
    <mergeCell ref="L2:L3"/>
    <mergeCell ref="M2:M3"/>
    <mergeCell ref="A2:A3"/>
    <mergeCell ref="B2:B3"/>
    <mergeCell ref="D2:D3"/>
    <mergeCell ref="E2:E3"/>
    <mergeCell ref="F2:F3"/>
    <mergeCell ref="G2:G3"/>
    <mergeCell ref="H2:H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2" r:id="rId1"/>
  <headerFooter>
    <oddHeader xml:space="preserve">&amp;LZałącznik nr 5
zestawienie  wartości środków trwałych wg podziale na grupy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E1">
      <selection activeCell="J17" sqref="J17"/>
    </sheetView>
  </sheetViews>
  <sheetFormatPr defaultColWidth="9.140625" defaultRowHeight="15"/>
  <cols>
    <col min="1" max="1" width="4.00390625" style="24" customWidth="1"/>
    <col min="2" max="2" width="42.7109375" style="48" customWidth="1"/>
    <col min="3" max="3" width="19.57421875" style="59" customWidth="1"/>
    <col min="4" max="4" width="14.57421875" style="59" customWidth="1"/>
    <col min="5" max="5" width="11.7109375" style="59" customWidth="1"/>
    <col min="6" max="6" width="13.57421875" style="59" hidden="1" customWidth="1"/>
    <col min="7" max="7" width="15.140625" style="347" hidden="1" customWidth="1"/>
    <col min="8" max="8" width="15.28125" style="347" hidden="1" customWidth="1"/>
    <col min="9" max="9" width="11.8515625" style="347" hidden="1" customWidth="1"/>
    <col min="10" max="10" width="12.140625" style="24" customWidth="1"/>
    <col min="11" max="16384" width="9.140625" style="24" customWidth="1"/>
  </cols>
  <sheetData>
    <row r="1" spans="1:9" s="61" customFormat="1" ht="69.75" customHeight="1">
      <c r="A1" s="60" t="s">
        <v>283</v>
      </c>
      <c r="B1" s="56" t="s">
        <v>1899</v>
      </c>
      <c r="C1" s="63" t="s">
        <v>1900</v>
      </c>
      <c r="D1" s="63" t="s">
        <v>1901</v>
      </c>
      <c r="E1" s="63" t="s">
        <v>1902</v>
      </c>
      <c r="F1" s="63" t="s">
        <v>289</v>
      </c>
      <c r="G1" s="64" t="s">
        <v>270</v>
      </c>
      <c r="H1" s="64" t="s">
        <v>271</v>
      </c>
      <c r="I1" s="64" t="s">
        <v>272</v>
      </c>
    </row>
    <row r="2" spans="1:9" ht="15.75">
      <c r="A2" s="197">
        <v>1</v>
      </c>
      <c r="B2" s="8" t="s">
        <v>1104</v>
      </c>
      <c r="C2" s="725">
        <v>258196.15</v>
      </c>
      <c r="D2" s="725">
        <v>63320.23</v>
      </c>
      <c r="E2" s="725"/>
      <c r="F2" s="9"/>
      <c r="G2" s="198">
        <v>500</v>
      </c>
      <c r="H2" s="198">
        <v>10000</v>
      </c>
      <c r="I2" s="198">
        <v>10000</v>
      </c>
    </row>
    <row r="3" spans="1:9" ht="31.5">
      <c r="A3" s="197"/>
      <c r="B3" s="8" t="s">
        <v>273</v>
      </c>
      <c r="C3" s="726"/>
      <c r="D3" s="726"/>
      <c r="E3" s="726"/>
      <c r="F3" s="9">
        <v>3000</v>
      </c>
      <c r="G3" s="198">
        <v>5000</v>
      </c>
      <c r="H3" s="198">
        <v>5000</v>
      </c>
      <c r="I3" s="198">
        <v>7000</v>
      </c>
    </row>
    <row r="4" spans="1:9" ht="15.75">
      <c r="A4" s="197">
        <v>2</v>
      </c>
      <c r="B4" s="8" t="s">
        <v>253</v>
      </c>
      <c r="C4" s="348">
        <v>194207.65</v>
      </c>
      <c r="D4" s="348">
        <v>30675.91</v>
      </c>
      <c r="E4" s="9"/>
      <c r="F4" s="9"/>
      <c r="G4" s="198">
        <v>13000</v>
      </c>
      <c r="H4" s="198">
        <v>70000</v>
      </c>
      <c r="I4" s="198">
        <v>70000</v>
      </c>
    </row>
    <row r="5" spans="1:9" ht="15.75">
      <c r="A5" s="197">
        <v>3</v>
      </c>
      <c r="B5" s="8" t="s">
        <v>274</v>
      </c>
      <c r="C5" s="40">
        <f>'[1]elektronika '!$D$54</f>
        <v>957593.76636</v>
      </c>
      <c r="D5" s="9"/>
      <c r="E5" s="9"/>
      <c r="F5" s="9"/>
      <c r="G5" s="198">
        <v>15000</v>
      </c>
      <c r="H5" s="198">
        <v>5000</v>
      </c>
      <c r="I5" s="198"/>
    </row>
    <row r="6" spans="1:9" ht="15.75">
      <c r="A6" s="197">
        <v>4</v>
      </c>
      <c r="B6" s="8" t="s">
        <v>254</v>
      </c>
      <c r="C6" s="372">
        <v>707854.68</v>
      </c>
      <c r="D6" s="372">
        <v>1658435.51</v>
      </c>
      <c r="E6" s="372">
        <v>9298.84</v>
      </c>
      <c r="F6" s="9"/>
      <c r="G6" s="198">
        <v>3500</v>
      </c>
      <c r="H6" s="198">
        <v>3500</v>
      </c>
      <c r="I6" s="198">
        <v>100000</v>
      </c>
    </row>
    <row r="7" spans="1:9" ht="15.75">
      <c r="A7" s="197">
        <v>5</v>
      </c>
      <c r="B7" s="8" t="s">
        <v>255</v>
      </c>
      <c r="C7" s="372">
        <v>35811.32</v>
      </c>
      <c r="D7" s="372">
        <v>11333.99</v>
      </c>
      <c r="E7" s="9"/>
      <c r="F7" s="9">
        <v>3500</v>
      </c>
      <c r="G7" s="198">
        <v>1000</v>
      </c>
      <c r="H7" s="198">
        <v>1000</v>
      </c>
      <c r="I7" s="198"/>
    </row>
    <row r="8" spans="1:9" ht="15.75">
      <c r="A8" s="197">
        <v>6</v>
      </c>
      <c r="B8" s="8" t="s">
        <v>256</v>
      </c>
      <c r="C8" s="9">
        <v>2220</v>
      </c>
      <c r="D8" s="9"/>
      <c r="E8" s="9"/>
      <c r="F8" s="9">
        <v>8539.41</v>
      </c>
      <c r="G8" s="198">
        <v>2000</v>
      </c>
      <c r="H8" s="198">
        <v>2000</v>
      </c>
      <c r="I8" s="198">
        <v>3000</v>
      </c>
    </row>
    <row r="9" spans="1:9" ht="31.5">
      <c r="A9" s="197">
        <v>7</v>
      </c>
      <c r="B9" s="8" t="s">
        <v>257</v>
      </c>
      <c r="C9" s="372">
        <v>36179.48</v>
      </c>
      <c r="D9" s="372">
        <v>2337</v>
      </c>
      <c r="E9" s="9"/>
      <c r="F9" s="9">
        <v>8196</v>
      </c>
      <c r="G9" s="198">
        <v>48000</v>
      </c>
      <c r="H9" s="198">
        <v>3000</v>
      </c>
      <c r="I9" s="198">
        <v>48000</v>
      </c>
    </row>
    <row r="10" spans="1:9" ht="15.75">
      <c r="A10" s="197">
        <v>8</v>
      </c>
      <c r="B10" s="66" t="s">
        <v>258</v>
      </c>
      <c r="C10" s="372">
        <v>73470.21</v>
      </c>
      <c r="D10" s="372">
        <v>44022.56</v>
      </c>
      <c r="E10" s="67"/>
      <c r="F10" s="67"/>
      <c r="G10" s="198"/>
      <c r="H10" s="198"/>
      <c r="I10" s="198"/>
    </row>
    <row r="11" spans="1:9" ht="15.75">
      <c r="A11" s="197">
        <v>9</v>
      </c>
      <c r="B11" s="66" t="s">
        <v>259</v>
      </c>
      <c r="C11" s="67">
        <f>'elektronika wykaz szczeg  7'!E447</f>
        <v>330978.55</v>
      </c>
      <c r="D11" s="67">
        <f>'elektronika wykaz szczeg  7'!F455</f>
        <v>42060.71</v>
      </c>
      <c r="E11" s="67">
        <f>'elektronika wykaz szczeg  7'!E459</f>
        <v>14356.38</v>
      </c>
      <c r="F11" s="67">
        <v>2066.68</v>
      </c>
      <c r="G11" s="198"/>
      <c r="H11" s="198"/>
      <c r="I11" s="198"/>
    </row>
    <row r="12" spans="1:9" ht="15.75">
      <c r="A12" s="197">
        <v>10</v>
      </c>
      <c r="B12" s="66" t="s">
        <v>260</v>
      </c>
      <c r="C12" s="372">
        <v>53647.36</v>
      </c>
      <c r="D12" s="372">
        <v>37520.43</v>
      </c>
      <c r="E12" s="67"/>
      <c r="F12" s="67"/>
      <c r="G12" s="198"/>
      <c r="H12" s="198"/>
      <c r="I12" s="198"/>
    </row>
    <row r="13" spans="1:9" ht="15.75">
      <c r="A13" s="197">
        <v>11</v>
      </c>
      <c r="B13" s="66" t="s">
        <v>261</v>
      </c>
      <c r="C13" s="372">
        <v>111533</v>
      </c>
      <c r="D13" s="372">
        <v>66413</v>
      </c>
      <c r="E13" s="67">
        <v>5262</v>
      </c>
      <c r="F13" s="67">
        <v>1350</v>
      </c>
      <c r="G13" s="198"/>
      <c r="H13" s="198"/>
      <c r="I13" s="198"/>
    </row>
    <row r="14" spans="1:9" ht="15.75">
      <c r="A14" s="197">
        <v>12</v>
      </c>
      <c r="B14" s="66" t="s">
        <v>262</v>
      </c>
      <c r="C14" s="372">
        <v>58717.86</v>
      </c>
      <c r="D14" s="372">
        <v>59617.59</v>
      </c>
      <c r="E14" s="67"/>
      <c r="F14" s="67">
        <v>3595</v>
      </c>
      <c r="G14" s="198">
        <v>0</v>
      </c>
      <c r="H14" s="198">
        <v>0</v>
      </c>
      <c r="I14" s="198">
        <v>0</v>
      </c>
    </row>
    <row r="15" spans="1:9" ht="15.75">
      <c r="A15" s="197">
        <v>13</v>
      </c>
      <c r="B15" s="66" t="s">
        <v>263</v>
      </c>
      <c r="C15" s="372">
        <v>26622.73</v>
      </c>
      <c r="D15" s="372">
        <v>6224.68</v>
      </c>
      <c r="E15" s="67"/>
      <c r="F15" s="67">
        <v>5800</v>
      </c>
      <c r="G15" s="198">
        <v>2000</v>
      </c>
      <c r="H15" s="198">
        <v>7000</v>
      </c>
      <c r="I15" s="198">
        <v>7000</v>
      </c>
    </row>
    <row r="16" spans="1:9" ht="15.75">
      <c r="A16" s="197">
        <v>14</v>
      </c>
      <c r="B16" s="66" t="s">
        <v>264</v>
      </c>
      <c r="C16" s="372">
        <v>8446.68</v>
      </c>
      <c r="D16" s="372">
        <v>4944</v>
      </c>
      <c r="E16" s="67"/>
      <c r="F16" s="67">
        <v>4600</v>
      </c>
      <c r="G16" s="198">
        <v>0</v>
      </c>
      <c r="H16" s="198">
        <v>10000</v>
      </c>
      <c r="I16" s="198">
        <v>10000</v>
      </c>
    </row>
    <row r="17" spans="1:9" ht="15.75">
      <c r="A17" s="197">
        <v>15</v>
      </c>
      <c r="B17" s="66" t="s">
        <v>265</v>
      </c>
      <c r="C17" s="373">
        <v>12784.34</v>
      </c>
      <c r="D17" s="67">
        <v>2725.68</v>
      </c>
      <c r="E17" s="346"/>
      <c r="F17" s="67"/>
      <c r="G17" s="198">
        <v>1500</v>
      </c>
      <c r="H17" s="198">
        <v>5000</v>
      </c>
      <c r="I17" s="198">
        <v>9000</v>
      </c>
    </row>
    <row r="18" spans="1:9" ht="15.75">
      <c r="A18" s="197">
        <v>16</v>
      </c>
      <c r="B18" s="66" t="s">
        <v>266</v>
      </c>
      <c r="C18" s="372">
        <v>10023.14</v>
      </c>
      <c r="D18" s="372">
        <v>5907.65</v>
      </c>
      <c r="E18" s="67"/>
      <c r="F18" s="67"/>
      <c r="G18" s="198"/>
      <c r="H18" s="198"/>
      <c r="I18" s="198"/>
    </row>
    <row r="19" spans="1:9" ht="15.75">
      <c r="A19" s="197">
        <v>17</v>
      </c>
      <c r="B19" s="199" t="s">
        <v>267</v>
      </c>
      <c r="C19" s="67">
        <f>'[2]elektronika '!$D$39</f>
        <v>17784</v>
      </c>
      <c r="D19" s="67">
        <f>'[2]elektronika '!$D$50</f>
        <v>11120.68</v>
      </c>
      <c r="E19" s="67"/>
      <c r="F19" s="200"/>
      <c r="G19" s="198"/>
      <c r="H19" s="198"/>
      <c r="I19" s="198"/>
    </row>
    <row r="20" spans="1:9" ht="15.75">
      <c r="A20" s="197">
        <v>19</v>
      </c>
      <c r="B20" s="8" t="s">
        <v>268</v>
      </c>
      <c r="C20" s="372">
        <v>112979.44</v>
      </c>
      <c r="D20" s="372">
        <v>13583.28</v>
      </c>
      <c r="E20" s="9"/>
      <c r="F20" s="9">
        <v>234000</v>
      </c>
      <c r="G20" s="198">
        <v>5000</v>
      </c>
      <c r="H20" s="198">
        <v>15000</v>
      </c>
      <c r="I20" s="198">
        <v>10000</v>
      </c>
    </row>
    <row r="21" spans="2:10" ht="24" customHeight="1">
      <c r="B21" s="189"/>
      <c r="C21" s="3">
        <f>SUM(C2:C20)</f>
        <v>3009050.3563599996</v>
      </c>
      <c r="D21" s="3">
        <f>SUM(D2:D20)</f>
        <v>2060242.8999999997</v>
      </c>
      <c r="E21" s="3">
        <f>SUM(E2:E20)</f>
        <v>28917.22</v>
      </c>
      <c r="F21" s="3">
        <f>SUM(F2:F20)</f>
        <v>274647.08999999997</v>
      </c>
      <c r="J21" s="347"/>
    </row>
    <row r="22" ht="15.75">
      <c r="B22" s="48" t="s">
        <v>275</v>
      </c>
    </row>
    <row r="23" spans="3:4" ht="15.75">
      <c r="C23" s="590" t="s">
        <v>1135</v>
      </c>
      <c r="D23" s="590">
        <f>SUM(C21:E21)</f>
        <v>5098210.476359999</v>
      </c>
    </row>
  </sheetData>
  <sheetProtection/>
  <mergeCells count="3">
    <mergeCell ref="C2:C3"/>
    <mergeCell ref="D2:D3"/>
    <mergeCell ref="E2:E3"/>
  </mergeCells>
  <printOptions/>
  <pageMargins left="0.2362204724409449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 xml:space="preserve">&amp;LZałącznik nr 8
Zestawienie sum ubezpieczenia sprzętu elektronicznego w podziale na Ubezpieczonych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2"/>
  <sheetViews>
    <sheetView view="pageBreakPreview" zoomScaleSheetLayoutView="100" zoomScalePageLayoutView="0" workbookViewId="0" topLeftCell="A238">
      <selection activeCell="F4" sqref="F4"/>
    </sheetView>
  </sheetViews>
  <sheetFormatPr defaultColWidth="9.140625" defaultRowHeight="15"/>
  <cols>
    <col min="1" max="1" width="6.7109375" style="4" customWidth="1"/>
    <col min="2" max="2" width="28.421875" style="4" customWidth="1"/>
    <col min="3" max="3" width="18.7109375" style="22" customWidth="1"/>
    <col min="4" max="4" width="13.57421875" style="22" customWidth="1"/>
    <col min="5" max="6" width="9.140625" style="4" customWidth="1"/>
    <col min="7" max="7" width="7.140625" style="4" customWidth="1"/>
    <col min="8" max="8" width="11.7109375" style="4" customWidth="1"/>
    <col min="9" max="9" width="20.28125" style="4" customWidth="1"/>
    <col min="10" max="10" width="11.8515625" style="4" customWidth="1"/>
    <col min="11" max="11" width="15.7109375" style="22" customWidth="1"/>
    <col min="12" max="16384" width="9.140625" style="4" customWidth="1"/>
  </cols>
  <sheetData>
    <row r="1" ht="15.75">
      <c r="A1" s="4" t="s">
        <v>623</v>
      </c>
    </row>
    <row r="2" spans="1:4" ht="47.25" customHeight="1" thickBot="1">
      <c r="A2"/>
      <c r="B2"/>
      <c r="C2"/>
      <c r="D2"/>
    </row>
    <row r="3" spans="1:4" ht="15.75">
      <c r="A3" s="727" t="s">
        <v>1663</v>
      </c>
      <c r="B3" s="728"/>
      <c r="C3" s="728"/>
      <c r="D3" s="729"/>
    </row>
    <row r="4" spans="1:4" ht="51.75" thickBot="1">
      <c r="A4" s="132" t="s">
        <v>316</v>
      </c>
      <c r="B4" s="133" t="s">
        <v>1664</v>
      </c>
      <c r="C4" s="134" t="s">
        <v>853</v>
      </c>
      <c r="D4" s="135" t="s">
        <v>854</v>
      </c>
    </row>
    <row r="5" spans="1:4" ht="15.75">
      <c r="A5" s="136">
        <v>1</v>
      </c>
      <c r="B5" s="137" t="s">
        <v>1115</v>
      </c>
      <c r="C5" s="136" t="s">
        <v>1665</v>
      </c>
      <c r="D5" s="138">
        <v>659</v>
      </c>
    </row>
    <row r="6" spans="1:4" ht="15.75">
      <c r="A6" s="136">
        <v>2</v>
      </c>
      <c r="B6" s="137" t="s">
        <v>1116</v>
      </c>
      <c r="C6" s="139" t="s">
        <v>1666</v>
      </c>
      <c r="D6" s="138">
        <v>4989.8</v>
      </c>
    </row>
    <row r="7" spans="1:4" ht="15.75">
      <c r="A7" s="136">
        <v>3</v>
      </c>
      <c r="B7" s="137" t="s">
        <v>1118</v>
      </c>
      <c r="C7" s="136" t="s">
        <v>1667</v>
      </c>
      <c r="D7" s="138">
        <v>41979.22</v>
      </c>
    </row>
    <row r="8" spans="1:4" ht="15.75">
      <c r="A8" s="136">
        <v>4</v>
      </c>
      <c r="B8" s="140" t="s">
        <v>1117</v>
      </c>
      <c r="C8" s="136" t="s">
        <v>1667</v>
      </c>
      <c r="D8" s="138">
        <v>14030</v>
      </c>
    </row>
    <row r="9" spans="1:4" ht="15.75">
      <c r="A9" s="136">
        <v>5</v>
      </c>
      <c r="B9" s="140" t="s">
        <v>1119</v>
      </c>
      <c r="C9" s="139" t="s">
        <v>1668</v>
      </c>
      <c r="D9" s="138">
        <v>18686.74</v>
      </c>
    </row>
    <row r="10" spans="1:4" ht="15.75">
      <c r="A10" s="136">
        <v>6</v>
      </c>
      <c r="B10" s="137" t="s">
        <v>1120</v>
      </c>
      <c r="C10" s="139" t="s">
        <v>1669</v>
      </c>
      <c r="D10" s="138">
        <v>4463.98</v>
      </c>
    </row>
    <row r="11" spans="1:4" ht="15.75">
      <c r="A11" s="136">
        <v>7</v>
      </c>
      <c r="B11" s="137" t="s">
        <v>1122</v>
      </c>
      <c r="C11" s="139" t="s">
        <v>1670</v>
      </c>
      <c r="D11" s="138">
        <v>4268.78</v>
      </c>
    </row>
    <row r="12" spans="1:4" ht="15.75">
      <c r="A12" s="136">
        <v>8</v>
      </c>
      <c r="B12" s="137" t="s">
        <v>1121</v>
      </c>
      <c r="C12" s="139" t="s">
        <v>1671</v>
      </c>
      <c r="D12" s="138">
        <v>3940.6</v>
      </c>
    </row>
    <row r="13" spans="1:4" ht="15.75">
      <c r="A13" s="136">
        <v>9</v>
      </c>
      <c r="B13" s="137" t="s">
        <v>1123</v>
      </c>
      <c r="C13" s="139" t="s">
        <v>1672</v>
      </c>
      <c r="D13" s="138">
        <v>10650</v>
      </c>
    </row>
    <row r="14" spans="1:4" ht="28.5">
      <c r="A14" s="136">
        <v>10</v>
      </c>
      <c r="B14" s="38" t="s">
        <v>1673</v>
      </c>
      <c r="C14" s="136" t="s">
        <v>1674</v>
      </c>
      <c r="D14" s="40">
        <v>3940.6</v>
      </c>
    </row>
    <row r="15" spans="1:4" ht="15.75">
      <c r="A15" s="136">
        <v>11</v>
      </c>
      <c r="B15" s="38" t="s">
        <v>1110</v>
      </c>
      <c r="C15" s="136" t="s">
        <v>1675</v>
      </c>
      <c r="D15" s="40">
        <v>16000</v>
      </c>
    </row>
    <row r="16" spans="1:4" ht="15.75">
      <c r="A16" s="136">
        <v>12</v>
      </c>
      <c r="B16" s="38" t="s">
        <v>1110</v>
      </c>
      <c r="C16" s="136" t="s">
        <v>1676</v>
      </c>
      <c r="D16" s="40">
        <v>12000</v>
      </c>
    </row>
    <row r="17" spans="1:4" ht="15.75">
      <c r="A17" s="136">
        <v>13</v>
      </c>
      <c r="B17" s="38" t="s">
        <v>1677</v>
      </c>
      <c r="C17" s="136" t="s">
        <v>1678</v>
      </c>
      <c r="D17" s="40">
        <v>3782</v>
      </c>
    </row>
    <row r="18" spans="1:4" ht="15.75">
      <c r="A18" s="136">
        <v>14</v>
      </c>
      <c r="B18" s="38" t="s">
        <v>1679</v>
      </c>
      <c r="C18" s="136" t="s">
        <v>1678</v>
      </c>
      <c r="D18" s="40">
        <v>5079.2</v>
      </c>
    </row>
    <row r="19" spans="1:4" ht="28.5">
      <c r="A19" s="136">
        <v>15</v>
      </c>
      <c r="B19" s="38" t="s">
        <v>1680</v>
      </c>
      <c r="C19" s="136" t="s">
        <v>1678</v>
      </c>
      <c r="D19" s="40">
        <v>4085.4</v>
      </c>
    </row>
    <row r="20" spans="1:4" ht="15.75">
      <c r="A20" s="136">
        <v>16</v>
      </c>
      <c r="B20" s="38" t="s">
        <v>1110</v>
      </c>
      <c r="C20" s="136" t="s">
        <v>1681</v>
      </c>
      <c r="D20" s="40">
        <v>15000</v>
      </c>
    </row>
    <row r="21" spans="1:4" ht="28.5">
      <c r="A21" s="136">
        <v>17</v>
      </c>
      <c r="B21" s="38" t="s">
        <v>1682</v>
      </c>
      <c r="C21" s="136" t="s">
        <v>1681</v>
      </c>
      <c r="D21" s="40">
        <v>4000</v>
      </c>
    </row>
    <row r="22" spans="1:4" ht="28.5">
      <c r="A22" s="136">
        <v>18</v>
      </c>
      <c r="B22" s="38" t="s">
        <v>1682</v>
      </c>
      <c r="C22" s="136" t="s">
        <v>1681</v>
      </c>
      <c r="D22" s="40">
        <v>4000</v>
      </c>
    </row>
    <row r="23" spans="1:4" ht="15.75">
      <c r="A23" s="136">
        <v>19</v>
      </c>
      <c r="B23" s="41" t="s">
        <v>1124</v>
      </c>
      <c r="C23" s="41">
        <v>1998</v>
      </c>
      <c r="D23" s="1">
        <v>1870</v>
      </c>
    </row>
    <row r="24" spans="1:4" ht="15.75">
      <c r="A24" s="136">
        <v>20</v>
      </c>
      <c r="B24" s="41" t="s">
        <v>1125</v>
      </c>
      <c r="C24" s="41">
        <v>1998</v>
      </c>
      <c r="D24" s="1">
        <v>2033</v>
      </c>
    </row>
    <row r="25" spans="1:4" ht="15.75">
      <c r="A25" s="136">
        <v>21</v>
      </c>
      <c r="B25" s="41" t="s">
        <v>1057</v>
      </c>
      <c r="C25" s="41"/>
      <c r="D25" s="1">
        <v>4014.65</v>
      </c>
    </row>
    <row r="26" spans="1:4" ht="15.75">
      <c r="A26" s="136">
        <v>22</v>
      </c>
      <c r="B26" s="41" t="s">
        <v>1126</v>
      </c>
      <c r="C26" s="41"/>
      <c r="D26" s="1">
        <v>1340</v>
      </c>
    </row>
    <row r="27" spans="1:4" ht="15.75">
      <c r="A27" s="136">
        <v>23</v>
      </c>
      <c r="B27" s="41" t="s">
        <v>1127</v>
      </c>
      <c r="C27" s="41"/>
      <c r="D27" s="1">
        <v>749.96</v>
      </c>
    </row>
    <row r="28" spans="1:4" ht="15.75">
      <c r="A28" s="136">
        <v>24</v>
      </c>
      <c r="B28" s="36" t="s">
        <v>1127</v>
      </c>
      <c r="C28" s="36"/>
      <c r="D28" s="141">
        <v>750</v>
      </c>
    </row>
    <row r="29" spans="1:4" ht="15.75">
      <c r="A29" s="136">
        <v>25</v>
      </c>
      <c r="B29" s="41" t="s">
        <v>1128</v>
      </c>
      <c r="C29" s="41"/>
      <c r="D29" s="1">
        <v>758</v>
      </c>
    </row>
    <row r="30" spans="1:4" ht="15.75">
      <c r="A30" s="136">
        <v>26</v>
      </c>
      <c r="B30" s="41" t="s">
        <v>1129</v>
      </c>
      <c r="C30" s="41"/>
      <c r="D30" s="1">
        <v>1950</v>
      </c>
    </row>
    <row r="31" spans="1:4" ht="15.75">
      <c r="A31" s="136">
        <v>27</v>
      </c>
      <c r="B31" s="41" t="s">
        <v>1129</v>
      </c>
      <c r="C31" s="41"/>
      <c r="D31" s="1">
        <v>1950</v>
      </c>
    </row>
    <row r="32" spans="1:4" ht="15.75">
      <c r="A32" s="136">
        <v>28</v>
      </c>
      <c r="B32" s="41" t="s">
        <v>1130</v>
      </c>
      <c r="C32" s="41"/>
      <c r="D32" s="1">
        <v>2228</v>
      </c>
    </row>
    <row r="33" spans="1:4" ht="15.75">
      <c r="A33" s="136">
        <v>29</v>
      </c>
      <c r="B33" s="41" t="s">
        <v>1130</v>
      </c>
      <c r="C33" s="41"/>
      <c r="D33" s="1">
        <v>2347.56</v>
      </c>
    </row>
    <row r="34" spans="1:4" ht="15.75">
      <c r="A34" s="136">
        <v>30</v>
      </c>
      <c r="B34" s="41" t="s">
        <v>1131</v>
      </c>
      <c r="C34" s="41"/>
      <c r="D34" s="1">
        <v>395.28</v>
      </c>
    </row>
    <row r="35" spans="1:4" ht="15.75">
      <c r="A35" s="136">
        <v>31</v>
      </c>
      <c r="B35" s="41" t="s">
        <v>1132</v>
      </c>
      <c r="C35" s="41"/>
      <c r="D35" s="1">
        <v>2860</v>
      </c>
    </row>
    <row r="36" spans="1:4" ht="15.75">
      <c r="A36" s="136">
        <v>32</v>
      </c>
      <c r="B36" s="41" t="s">
        <v>1133</v>
      </c>
      <c r="C36" s="41"/>
      <c r="D36" s="1">
        <v>644.01</v>
      </c>
    </row>
    <row r="37" spans="1:4" ht="15.75">
      <c r="A37" s="136">
        <v>33</v>
      </c>
      <c r="B37" s="41" t="s">
        <v>1133</v>
      </c>
      <c r="C37" s="41"/>
      <c r="D37" s="1">
        <v>644</v>
      </c>
    </row>
    <row r="38" spans="1:4" ht="15.75">
      <c r="A38" s="136">
        <v>34</v>
      </c>
      <c r="B38" s="41" t="s">
        <v>1133</v>
      </c>
      <c r="C38" s="41"/>
      <c r="D38" s="1">
        <v>644</v>
      </c>
    </row>
    <row r="39" spans="1:4" ht="15.75">
      <c r="A39" s="136">
        <v>35</v>
      </c>
      <c r="B39" s="41" t="s">
        <v>1134</v>
      </c>
      <c r="C39" s="41"/>
      <c r="D39" s="1">
        <v>583.01</v>
      </c>
    </row>
    <row r="40" spans="1:4" ht="15.75">
      <c r="A40" s="136">
        <v>36</v>
      </c>
      <c r="B40" s="41" t="s">
        <v>1134</v>
      </c>
      <c r="C40" s="41"/>
      <c r="D40" s="1">
        <v>583</v>
      </c>
    </row>
    <row r="41" spans="1:4" ht="15.75">
      <c r="A41" s="136">
        <v>37</v>
      </c>
      <c r="B41" s="41" t="s">
        <v>1134</v>
      </c>
      <c r="C41" s="41"/>
      <c r="D41" s="1">
        <v>583</v>
      </c>
    </row>
    <row r="42" spans="1:4" ht="15.75">
      <c r="A42" s="136">
        <v>38</v>
      </c>
      <c r="B42" s="41" t="s">
        <v>1134</v>
      </c>
      <c r="C42" s="41"/>
      <c r="D42" s="1">
        <v>583</v>
      </c>
    </row>
    <row r="43" spans="1:4" ht="15.75">
      <c r="A43" s="136">
        <v>39</v>
      </c>
      <c r="B43" s="41" t="s">
        <v>1134</v>
      </c>
      <c r="C43" s="41"/>
      <c r="D43" s="1">
        <v>583</v>
      </c>
    </row>
    <row r="44" spans="1:4" ht="15.75">
      <c r="A44" s="136">
        <v>40</v>
      </c>
      <c r="B44" s="41" t="s">
        <v>1447</v>
      </c>
      <c r="C44" s="41"/>
      <c r="D44" s="1">
        <v>2220</v>
      </c>
    </row>
    <row r="45" spans="1:4" ht="15.75">
      <c r="A45" s="136">
        <v>41</v>
      </c>
      <c r="B45" s="41" t="s">
        <v>1447</v>
      </c>
      <c r="C45" s="41"/>
      <c r="D45" s="1">
        <v>2187</v>
      </c>
    </row>
    <row r="46" spans="1:4" ht="15.75">
      <c r="A46" s="136">
        <v>42</v>
      </c>
      <c r="B46" s="41" t="s">
        <v>1448</v>
      </c>
      <c r="C46" s="41"/>
      <c r="D46" s="1">
        <v>2044</v>
      </c>
    </row>
    <row r="47" spans="1:4" ht="15.75">
      <c r="A47" s="136">
        <v>43</v>
      </c>
      <c r="B47" s="41" t="s">
        <v>1449</v>
      </c>
      <c r="C47" s="41"/>
      <c r="D47" s="1">
        <v>432</v>
      </c>
    </row>
    <row r="48" spans="1:4" ht="15.75">
      <c r="A48" s="136">
        <v>44</v>
      </c>
      <c r="B48" s="41" t="s">
        <v>1449</v>
      </c>
      <c r="C48" s="41"/>
      <c r="D48" s="1">
        <v>432</v>
      </c>
    </row>
    <row r="49" spans="1:4" ht="15.75">
      <c r="A49" s="136">
        <v>45</v>
      </c>
      <c r="B49" s="41" t="s">
        <v>1450</v>
      </c>
      <c r="C49" s="41"/>
      <c r="D49" s="1">
        <v>1476</v>
      </c>
    </row>
    <row r="50" spans="1:4" ht="15.75">
      <c r="A50" s="136">
        <v>46</v>
      </c>
      <c r="B50" s="41" t="s">
        <v>1451</v>
      </c>
      <c r="C50" s="41"/>
      <c r="D50" s="1">
        <v>730</v>
      </c>
    </row>
    <row r="51" spans="1:4" ht="15.75">
      <c r="A51" s="136">
        <v>47</v>
      </c>
      <c r="B51" s="41" t="s">
        <v>1452</v>
      </c>
      <c r="C51" s="41"/>
      <c r="D51" s="1">
        <v>350.01</v>
      </c>
    </row>
    <row r="52" spans="1:4" ht="15.75">
      <c r="A52" s="136">
        <v>48</v>
      </c>
      <c r="B52" s="41" t="s">
        <v>1453</v>
      </c>
      <c r="C52" s="41"/>
      <c r="D52" s="1">
        <v>1170</v>
      </c>
    </row>
    <row r="53" spans="1:4" ht="15.75">
      <c r="A53" s="136">
        <v>49</v>
      </c>
      <c r="B53" s="41" t="s">
        <v>1454</v>
      </c>
      <c r="C53" s="41"/>
      <c r="D53" s="1">
        <v>1824.01</v>
      </c>
    </row>
    <row r="54" spans="1:4" ht="15.75">
      <c r="A54" s="136">
        <v>50</v>
      </c>
      <c r="B54" s="41" t="s">
        <v>1454</v>
      </c>
      <c r="C54" s="41"/>
      <c r="D54" s="1">
        <v>1742</v>
      </c>
    </row>
    <row r="55" spans="1:4" ht="15.75">
      <c r="A55" s="136">
        <v>51</v>
      </c>
      <c r="B55" s="41" t="s">
        <v>1454</v>
      </c>
      <c r="C55" s="41"/>
      <c r="D55" s="1">
        <v>2290</v>
      </c>
    </row>
    <row r="56" spans="1:4" ht="15.75">
      <c r="A56" s="136">
        <v>52</v>
      </c>
      <c r="B56" s="41" t="s">
        <v>1455</v>
      </c>
      <c r="C56" s="41"/>
      <c r="D56" s="1">
        <v>590</v>
      </c>
    </row>
    <row r="57" spans="1:4" ht="15.75">
      <c r="A57" s="136">
        <v>53</v>
      </c>
      <c r="B57" s="41" t="s">
        <v>1456</v>
      </c>
      <c r="C57" s="41"/>
      <c r="D57" s="1">
        <v>385</v>
      </c>
    </row>
    <row r="58" spans="1:4" ht="15.75">
      <c r="A58" s="136">
        <v>54</v>
      </c>
      <c r="B58" s="41" t="s">
        <v>1457</v>
      </c>
      <c r="C58" s="41"/>
      <c r="D58" s="1">
        <v>2736</v>
      </c>
    </row>
    <row r="59" spans="1:4" ht="15.75">
      <c r="A59" s="136">
        <v>55</v>
      </c>
      <c r="B59" s="41" t="s">
        <v>1458</v>
      </c>
      <c r="C59" s="41"/>
      <c r="D59" s="1">
        <v>4465</v>
      </c>
    </row>
    <row r="60" spans="1:4" ht="15.75">
      <c r="A60" s="136">
        <v>56</v>
      </c>
      <c r="B60" s="36" t="s">
        <v>1459</v>
      </c>
      <c r="C60" s="36"/>
      <c r="D60" s="141">
        <v>1738.5</v>
      </c>
    </row>
    <row r="61" spans="1:4" ht="15.75">
      <c r="A61" s="136">
        <v>57</v>
      </c>
      <c r="B61" s="36" t="s">
        <v>1683</v>
      </c>
      <c r="C61" s="36">
        <v>2000</v>
      </c>
      <c r="D61" s="141">
        <v>700</v>
      </c>
    </row>
    <row r="62" spans="1:4" ht="15.75">
      <c r="A62" s="136">
        <v>58</v>
      </c>
      <c r="B62" s="36" t="s">
        <v>1455</v>
      </c>
      <c r="C62" s="36">
        <v>2003</v>
      </c>
      <c r="D62" s="141">
        <v>590</v>
      </c>
    </row>
    <row r="63" spans="1:4" ht="15.75">
      <c r="A63" s="136">
        <v>59</v>
      </c>
      <c r="B63" s="36" t="s">
        <v>1455</v>
      </c>
      <c r="C63" s="36">
        <v>2003</v>
      </c>
      <c r="D63" s="141">
        <v>590.01</v>
      </c>
    </row>
    <row r="64" spans="1:4" ht="15.75">
      <c r="A64" s="136">
        <v>60</v>
      </c>
      <c r="B64" s="41" t="s">
        <v>1460</v>
      </c>
      <c r="C64" s="41">
        <v>2003</v>
      </c>
      <c r="D64" s="1">
        <v>1756.8</v>
      </c>
    </row>
    <row r="65" spans="1:4" ht="15.75">
      <c r="A65" s="136">
        <v>61</v>
      </c>
      <c r="B65" s="41" t="s">
        <v>1455</v>
      </c>
      <c r="C65" s="41">
        <v>2003</v>
      </c>
      <c r="D65" s="1">
        <v>460</v>
      </c>
    </row>
    <row r="66" spans="1:4" ht="15.75">
      <c r="A66" s="136">
        <v>62</v>
      </c>
      <c r="B66" s="41" t="s">
        <v>1461</v>
      </c>
      <c r="C66" s="41">
        <v>2003</v>
      </c>
      <c r="D66" s="1">
        <v>1858</v>
      </c>
    </row>
    <row r="67" spans="1:4" ht="15.75">
      <c r="A67" s="136">
        <v>63</v>
      </c>
      <c r="B67" s="41" t="s">
        <v>1125</v>
      </c>
      <c r="C67" s="41">
        <v>2004</v>
      </c>
      <c r="D67" s="1">
        <v>1850</v>
      </c>
    </row>
    <row r="68" spans="1:4" ht="15.75">
      <c r="A68" s="136">
        <v>64</v>
      </c>
      <c r="B68" s="41" t="s">
        <v>1462</v>
      </c>
      <c r="C68" s="41">
        <v>2004</v>
      </c>
      <c r="D68" s="1">
        <v>1656.76</v>
      </c>
    </row>
    <row r="69" spans="1:4" ht="15.75">
      <c r="A69" s="136">
        <v>65</v>
      </c>
      <c r="B69" s="41" t="s">
        <v>1463</v>
      </c>
      <c r="C69" s="41">
        <v>2004</v>
      </c>
      <c r="D69" s="1">
        <v>1643.34</v>
      </c>
    </row>
    <row r="70" spans="1:4" ht="15.75">
      <c r="A70" s="136">
        <v>66</v>
      </c>
      <c r="B70" s="41" t="s">
        <v>1463</v>
      </c>
      <c r="C70" s="41">
        <v>2004</v>
      </c>
      <c r="D70" s="1">
        <v>1643.34</v>
      </c>
    </row>
    <row r="71" spans="1:4" ht="15.75">
      <c r="A71" s="136">
        <v>67</v>
      </c>
      <c r="B71" s="41" t="s">
        <v>1463</v>
      </c>
      <c r="C71" s="41">
        <v>2004</v>
      </c>
      <c r="D71" s="1">
        <v>1643.34</v>
      </c>
    </row>
    <row r="72" spans="1:4" ht="15.75">
      <c r="A72" s="136">
        <v>68</v>
      </c>
      <c r="B72" s="41" t="s">
        <v>1463</v>
      </c>
      <c r="C72" s="41">
        <v>2004</v>
      </c>
      <c r="D72" s="1">
        <v>1643.34</v>
      </c>
    </row>
    <row r="73" spans="1:4" ht="15.75">
      <c r="A73" s="136">
        <v>69</v>
      </c>
      <c r="B73" s="41" t="s">
        <v>1463</v>
      </c>
      <c r="C73" s="41">
        <v>2004</v>
      </c>
      <c r="D73" s="1">
        <v>1643.34</v>
      </c>
    </row>
    <row r="74" spans="1:4" ht="15.75">
      <c r="A74" s="136">
        <v>70</v>
      </c>
      <c r="B74" s="41" t="s">
        <v>1464</v>
      </c>
      <c r="C74" s="41">
        <v>2004</v>
      </c>
      <c r="D74" s="1">
        <v>419.68</v>
      </c>
    </row>
    <row r="75" spans="1:4" ht="15.75">
      <c r="A75" s="136">
        <v>71</v>
      </c>
      <c r="B75" s="41" t="s">
        <v>1464</v>
      </c>
      <c r="C75" s="41">
        <v>2004</v>
      </c>
      <c r="D75" s="1">
        <v>419.68</v>
      </c>
    </row>
    <row r="76" spans="1:4" ht="15.75">
      <c r="A76" s="136">
        <v>72</v>
      </c>
      <c r="B76" s="41" t="s">
        <v>1464</v>
      </c>
      <c r="C76" s="41">
        <v>2004</v>
      </c>
      <c r="D76" s="1">
        <v>419.68</v>
      </c>
    </row>
    <row r="77" spans="1:4" ht="15.75">
      <c r="A77" s="136">
        <v>73</v>
      </c>
      <c r="B77" s="41" t="s">
        <v>1465</v>
      </c>
      <c r="C77" s="41">
        <v>2004</v>
      </c>
      <c r="D77" s="1">
        <v>365</v>
      </c>
    </row>
    <row r="78" spans="1:4" ht="15.75">
      <c r="A78" s="136">
        <v>74</v>
      </c>
      <c r="B78" s="41" t="s">
        <v>1466</v>
      </c>
      <c r="C78" s="41">
        <v>2004</v>
      </c>
      <c r="D78" s="1">
        <v>2202</v>
      </c>
    </row>
    <row r="79" spans="1:4" ht="15.75">
      <c r="A79" s="136">
        <v>75</v>
      </c>
      <c r="B79" s="41" t="s">
        <v>1467</v>
      </c>
      <c r="C79" s="41">
        <v>2004</v>
      </c>
      <c r="D79" s="1">
        <v>830</v>
      </c>
    </row>
    <row r="80" spans="1:4" ht="15.75">
      <c r="A80" s="136">
        <v>76</v>
      </c>
      <c r="B80" s="41" t="s">
        <v>1468</v>
      </c>
      <c r="C80" s="41">
        <v>2004</v>
      </c>
      <c r="D80" s="1">
        <v>360</v>
      </c>
    </row>
    <row r="81" spans="1:4" ht="15.75">
      <c r="A81" s="136">
        <v>77</v>
      </c>
      <c r="B81" s="41" t="s">
        <v>1469</v>
      </c>
      <c r="C81" s="41">
        <v>2004</v>
      </c>
      <c r="D81" s="1">
        <v>1310</v>
      </c>
    </row>
    <row r="82" spans="1:4" ht="15.75">
      <c r="A82" s="136">
        <v>78</v>
      </c>
      <c r="B82" s="41" t="s">
        <v>1468</v>
      </c>
      <c r="C82" s="41">
        <v>2004</v>
      </c>
      <c r="D82" s="1">
        <v>363</v>
      </c>
    </row>
    <row r="83" spans="1:4" ht="15.75">
      <c r="A83" s="136">
        <v>79</v>
      </c>
      <c r="B83" s="41" t="s">
        <v>1470</v>
      </c>
      <c r="C83" s="41">
        <v>2004</v>
      </c>
      <c r="D83" s="1">
        <v>460</v>
      </c>
    </row>
    <row r="84" spans="1:4" ht="15.75">
      <c r="A84" s="136">
        <v>80</v>
      </c>
      <c r="B84" s="41" t="s">
        <v>1684</v>
      </c>
      <c r="C84" s="41">
        <v>2004</v>
      </c>
      <c r="D84" s="1">
        <v>543.51</v>
      </c>
    </row>
    <row r="85" spans="1:4" ht="15.75">
      <c r="A85" s="136">
        <v>81</v>
      </c>
      <c r="B85" s="41" t="s">
        <v>1685</v>
      </c>
      <c r="C85" s="41">
        <v>2005</v>
      </c>
      <c r="D85" s="1">
        <v>534.36</v>
      </c>
    </row>
    <row r="86" spans="1:4" ht="15.75">
      <c r="A86" s="136">
        <v>82</v>
      </c>
      <c r="B86" s="41" t="s">
        <v>1686</v>
      </c>
      <c r="C86" s="41">
        <v>2005</v>
      </c>
      <c r="D86" s="1">
        <v>1793.4</v>
      </c>
    </row>
    <row r="87" spans="1:4" ht="15.75">
      <c r="A87" s="136">
        <v>83</v>
      </c>
      <c r="B87" s="41" t="s">
        <v>1687</v>
      </c>
      <c r="C87" s="41">
        <v>2005</v>
      </c>
      <c r="D87" s="1">
        <v>912.56</v>
      </c>
    </row>
    <row r="88" spans="1:4" ht="15.75">
      <c r="A88" s="136">
        <v>84</v>
      </c>
      <c r="B88" s="41" t="s">
        <v>1686</v>
      </c>
      <c r="C88" s="41">
        <v>2005</v>
      </c>
      <c r="D88" s="1">
        <v>1793.4</v>
      </c>
    </row>
    <row r="89" spans="1:4" ht="15.75">
      <c r="A89" s="136">
        <v>85</v>
      </c>
      <c r="B89" s="41" t="s">
        <v>1687</v>
      </c>
      <c r="C89" s="41">
        <v>2005</v>
      </c>
      <c r="D89" s="1">
        <v>912.56</v>
      </c>
    </row>
    <row r="90" spans="1:4" ht="15.75">
      <c r="A90" s="136">
        <v>86</v>
      </c>
      <c r="B90" s="41" t="s">
        <v>1686</v>
      </c>
      <c r="C90" s="41">
        <v>2005</v>
      </c>
      <c r="D90" s="1">
        <v>1793.4</v>
      </c>
    </row>
    <row r="91" spans="1:4" ht="15.75">
      <c r="A91" s="136">
        <v>87</v>
      </c>
      <c r="B91" s="41" t="s">
        <v>1687</v>
      </c>
      <c r="C91" s="41">
        <v>2005</v>
      </c>
      <c r="D91" s="1">
        <v>912.56</v>
      </c>
    </row>
    <row r="92" spans="1:4" ht="15.75">
      <c r="A92" s="136">
        <v>88</v>
      </c>
      <c r="B92" s="36" t="s">
        <v>1471</v>
      </c>
      <c r="C92" s="36">
        <v>2005</v>
      </c>
      <c r="D92" s="141">
        <v>2537.6</v>
      </c>
    </row>
    <row r="93" spans="1:4" ht="15.75">
      <c r="A93" s="136">
        <v>89</v>
      </c>
      <c r="B93" s="41" t="s">
        <v>1471</v>
      </c>
      <c r="C93" s="41">
        <v>2005</v>
      </c>
      <c r="D93" s="1">
        <v>2537.6</v>
      </c>
    </row>
    <row r="94" spans="1:4" ht="15.75">
      <c r="A94" s="136">
        <v>90</v>
      </c>
      <c r="B94" s="41" t="s">
        <v>1471</v>
      </c>
      <c r="C94" s="41">
        <v>2005</v>
      </c>
      <c r="D94" s="1">
        <v>2537.6</v>
      </c>
    </row>
    <row r="95" spans="1:4" ht="15.75">
      <c r="A95" s="136">
        <v>91</v>
      </c>
      <c r="B95" s="41" t="s">
        <v>1471</v>
      </c>
      <c r="C95" s="41">
        <v>2005</v>
      </c>
      <c r="D95" s="1">
        <v>2537.6</v>
      </c>
    </row>
    <row r="96" spans="1:4" ht="15.75">
      <c r="A96" s="136">
        <v>92</v>
      </c>
      <c r="B96" s="41" t="s">
        <v>1471</v>
      </c>
      <c r="C96" s="41">
        <v>2005</v>
      </c>
      <c r="D96" s="1">
        <v>2537.6</v>
      </c>
    </row>
    <row r="97" spans="1:4" ht="15.75">
      <c r="A97" s="136">
        <v>93</v>
      </c>
      <c r="B97" s="41" t="s">
        <v>1471</v>
      </c>
      <c r="C97" s="41">
        <v>2005</v>
      </c>
      <c r="D97" s="1">
        <v>2537.6</v>
      </c>
    </row>
    <row r="98" spans="1:4" ht="15.75">
      <c r="A98" s="136">
        <v>94</v>
      </c>
      <c r="B98" s="41" t="s">
        <v>1471</v>
      </c>
      <c r="C98" s="41">
        <v>2005</v>
      </c>
      <c r="D98" s="1">
        <v>2537.6</v>
      </c>
    </row>
    <row r="99" spans="1:4" ht="15.75">
      <c r="A99" s="136">
        <v>95</v>
      </c>
      <c r="B99" s="41" t="s">
        <v>1472</v>
      </c>
      <c r="C99" s="41">
        <v>2005</v>
      </c>
      <c r="D99" s="1">
        <v>2537.6</v>
      </c>
    </row>
    <row r="100" spans="1:4" ht="15.75">
      <c r="A100" s="136">
        <v>96</v>
      </c>
      <c r="B100" s="41" t="s">
        <v>1471</v>
      </c>
      <c r="C100" s="41">
        <v>2005</v>
      </c>
      <c r="D100" s="1">
        <v>2537.6</v>
      </c>
    </row>
    <row r="101" spans="1:4" ht="15.75">
      <c r="A101" s="136">
        <v>97</v>
      </c>
      <c r="B101" s="41" t="s">
        <v>1471</v>
      </c>
      <c r="C101" s="41">
        <v>2005</v>
      </c>
      <c r="D101" s="1">
        <v>2537.6</v>
      </c>
    </row>
    <row r="102" spans="1:4" ht="15.75">
      <c r="A102" s="136">
        <v>98</v>
      </c>
      <c r="B102" s="41" t="s">
        <v>1471</v>
      </c>
      <c r="C102" s="41">
        <v>2005</v>
      </c>
      <c r="D102" s="1">
        <v>2952.4</v>
      </c>
    </row>
    <row r="103" spans="1:4" ht="15.75">
      <c r="A103" s="136">
        <v>99</v>
      </c>
      <c r="B103" s="41" t="s">
        <v>1471</v>
      </c>
      <c r="C103" s="41">
        <v>2005</v>
      </c>
      <c r="D103" s="1">
        <v>2952.4</v>
      </c>
    </row>
    <row r="104" spans="1:4" ht="15.75">
      <c r="A104" s="136">
        <v>100</v>
      </c>
      <c r="B104" s="41" t="s">
        <v>1473</v>
      </c>
      <c r="C104" s="41">
        <v>2005</v>
      </c>
      <c r="D104" s="1">
        <v>2574.2</v>
      </c>
    </row>
    <row r="105" spans="1:4" ht="15.75">
      <c r="A105" s="136">
        <v>101</v>
      </c>
      <c r="B105" s="41" t="s">
        <v>1474</v>
      </c>
      <c r="C105" s="41">
        <v>2005</v>
      </c>
      <c r="D105" s="1">
        <v>1805.6</v>
      </c>
    </row>
    <row r="106" spans="1:4" ht="15.75">
      <c r="A106" s="136">
        <v>102</v>
      </c>
      <c r="B106" s="41" t="s">
        <v>1475</v>
      </c>
      <c r="C106" s="41">
        <v>2005</v>
      </c>
      <c r="D106" s="1">
        <v>512.4</v>
      </c>
    </row>
    <row r="107" spans="1:4" ht="15.75">
      <c r="A107" s="136">
        <v>103</v>
      </c>
      <c r="B107" s="36" t="s">
        <v>1476</v>
      </c>
      <c r="C107" s="36">
        <v>2005</v>
      </c>
      <c r="D107" s="141">
        <v>932.08</v>
      </c>
    </row>
    <row r="108" spans="1:4" ht="15.75">
      <c r="A108" s="136">
        <v>104</v>
      </c>
      <c r="B108" s="41" t="s">
        <v>1477</v>
      </c>
      <c r="C108" s="41">
        <v>2005</v>
      </c>
      <c r="D108" s="1">
        <v>932.08</v>
      </c>
    </row>
    <row r="109" spans="1:4" ht="15.75">
      <c r="A109" s="136">
        <v>105</v>
      </c>
      <c r="B109" s="41" t="s">
        <v>1477</v>
      </c>
      <c r="C109" s="41">
        <v>2005</v>
      </c>
      <c r="D109" s="1">
        <v>932.08</v>
      </c>
    </row>
    <row r="110" spans="1:4" ht="15.75">
      <c r="A110" s="136">
        <v>106</v>
      </c>
      <c r="B110" s="41" t="s">
        <v>1477</v>
      </c>
      <c r="C110" s="41">
        <v>2005</v>
      </c>
      <c r="D110" s="1">
        <v>932.08</v>
      </c>
    </row>
    <row r="111" spans="1:4" ht="15.75">
      <c r="A111" s="136">
        <v>107</v>
      </c>
      <c r="B111" s="41" t="s">
        <v>1477</v>
      </c>
      <c r="C111" s="41">
        <v>2005</v>
      </c>
      <c r="D111" s="1">
        <v>932.08</v>
      </c>
    </row>
    <row r="112" spans="1:4" ht="15.75">
      <c r="A112" s="136">
        <v>108</v>
      </c>
      <c r="B112" s="41" t="s">
        <v>1478</v>
      </c>
      <c r="C112" s="41">
        <v>2005</v>
      </c>
      <c r="D112" s="1">
        <v>534.36</v>
      </c>
    </row>
    <row r="113" spans="1:4" ht="15.75">
      <c r="A113" s="136">
        <v>109</v>
      </c>
      <c r="B113" s="41" t="s">
        <v>1479</v>
      </c>
      <c r="C113" s="41">
        <v>2005</v>
      </c>
      <c r="D113" s="1">
        <v>1817.8</v>
      </c>
    </row>
    <row r="114" spans="1:4" ht="15.75">
      <c r="A114" s="136">
        <v>110</v>
      </c>
      <c r="B114" s="41" t="s">
        <v>1479</v>
      </c>
      <c r="C114" s="41">
        <v>2005</v>
      </c>
      <c r="D114" s="1">
        <v>1817.8</v>
      </c>
    </row>
    <row r="115" spans="1:4" ht="15.75">
      <c r="A115" s="136">
        <v>111</v>
      </c>
      <c r="B115" s="41" t="s">
        <v>1479</v>
      </c>
      <c r="C115" s="41">
        <v>2005</v>
      </c>
      <c r="D115" s="1">
        <v>1817.8</v>
      </c>
    </row>
    <row r="116" spans="1:4" ht="15.75">
      <c r="A116" s="136">
        <v>112</v>
      </c>
      <c r="B116" s="41" t="s">
        <v>1479</v>
      </c>
      <c r="C116" s="41">
        <v>2005</v>
      </c>
      <c r="D116" s="1">
        <v>1817.8</v>
      </c>
    </row>
    <row r="117" spans="1:4" ht="15.75">
      <c r="A117" s="136">
        <v>113</v>
      </c>
      <c r="B117" s="41" t="s">
        <v>1479</v>
      </c>
      <c r="C117" s="41">
        <v>2005</v>
      </c>
      <c r="D117" s="1">
        <v>1817.8</v>
      </c>
    </row>
    <row r="118" spans="1:4" ht="15.75">
      <c r="A118" s="136">
        <v>114</v>
      </c>
      <c r="B118" s="41" t="s">
        <v>1479</v>
      </c>
      <c r="C118" s="41">
        <v>2005</v>
      </c>
      <c r="D118" s="1">
        <v>1817.8</v>
      </c>
    </row>
    <row r="119" spans="1:4" ht="15.75">
      <c r="A119" s="136">
        <v>115</v>
      </c>
      <c r="B119" s="41" t="s">
        <v>1479</v>
      </c>
      <c r="C119" s="41">
        <v>2005</v>
      </c>
      <c r="D119" s="1">
        <v>1817.8</v>
      </c>
    </row>
    <row r="120" spans="1:4" ht="15.75">
      <c r="A120" s="136">
        <v>116</v>
      </c>
      <c r="B120" s="41" t="s">
        <v>1479</v>
      </c>
      <c r="C120" s="41">
        <v>2005</v>
      </c>
      <c r="D120" s="1">
        <v>1817.8</v>
      </c>
    </row>
    <row r="121" spans="1:4" ht="15.75">
      <c r="A121" s="136">
        <v>117</v>
      </c>
      <c r="B121" s="41" t="s">
        <v>1479</v>
      </c>
      <c r="C121" s="41">
        <v>2005</v>
      </c>
      <c r="D121" s="1">
        <v>1817.8</v>
      </c>
    </row>
    <row r="122" spans="1:4" ht="15.75">
      <c r="A122" s="136">
        <v>118</v>
      </c>
      <c r="B122" s="41" t="s">
        <v>1479</v>
      </c>
      <c r="C122" s="41">
        <v>2005</v>
      </c>
      <c r="D122" s="1">
        <v>1817.8</v>
      </c>
    </row>
    <row r="123" spans="1:4" ht="15.75">
      <c r="A123" s="136">
        <v>119</v>
      </c>
      <c r="B123" s="41" t="s">
        <v>1479</v>
      </c>
      <c r="C123" s="41">
        <v>2005</v>
      </c>
      <c r="D123" s="1">
        <v>1817.8</v>
      </c>
    </row>
    <row r="124" spans="1:4" ht="15.75">
      <c r="A124" s="136">
        <v>120</v>
      </c>
      <c r="B124" s="41" t="s">
        <v>1479</v>
      </c>
      <c r="C124" s="41">
        <v>2005</v>
      </c>
      <c r="D124" s="1">
        <v>1817.8</v>
      </c>
    </row>
    <row r="125" spans="1:4" ht="15.75">
      <c r="A125" s="136">
        <v>121</v>
      </c>
      <c r="B125" s="41" t="s">
        <v>1479</v>
      </c>
      <c r="C125" s="41">
        <v>2005</v>
      </c>
      <c r="D125" s="1">
        <v>1817.8</v>
      </c>
    </row>
    <row r="126" spans="1:4" ht="15.75">
      <c r="A126" s="136">
        <v>122</v>
      </c>
      <c r="B126" s="41" t="s">
        <v>1479</v>
      </c>
      <c r="C126" s="41">
        <v>2005</v>
      </c>
      <c r="D126" s="1">
        <v>1817.8</v>
      </c>
    </row>
    <row r="127" spans="1:4" ht="15.75">
      <c r="A127" s="136">
        <v>123</v>
      </c>
      <c r="B127" s="41" t="s">
        <v>1480</v>
      </c>
      <c r="C127" s="41">
        <v>2005</v>
      </c>
      <c r="D127" s="1">
        <v>8674.2</v>
      </c>
    </row>
    <row r="128" spans="1:4" ht="15.75">
      <c r="A128" s="136">
        <v>124</v>
      </c>
      <c r="B128" s="41" t="s">
        <v>1481</v>
      </c>
      <c r="C128" s="41">
        <v>2005</v>
      </c>
      <c r="D128" s="1">
        <v>579.5</v>
      </c>
    </row>
    <row r="129" spans="1:4" ht="15.75">
      <c r="A129" s="136">
        <v>125</v>
      </c>
      <c r="B129" s="41" t="s">
        <v>1481</v>
      </c>
      <c r="C129" s="41">
        <v>2005</v>
      </c>
      <c r="D129" s="1">
        <v>579.5</v>
      </c>
    </row>
    <row r="130" spans="1:4" ht="15.75">
      <c r="A130" s="136">
        <v>126</v>
      </c>
      <c r="B130" s="41" t="s">
        <v>1481</v>
      </c>
      <c r="C130" s="41">
        <v>2005</v>
      </c>
      <c r="D130" s="1">
        <v>579.5</v>
      </c>
    </row>
    <row r="131" spans="1:4" ht="15.75">
      <c r="A131" s="136">
        <v>127</v>
      </c>
      <c r="B131" s="41" t="s">
        <v>1481</v>
      </c>
      <c r="C131" s="41">
        <v>2005</v>
      </c>
      <c r="D131" s="1">
        <v>579.5</v>
      </c>
    </row>
    <row r="132" spans="1:4" ht="15.75">
      <c r="A132" s="136">
        <v>128</v>
      </c>
      <c r="B132" s="41" t="s">
        <v>1482</v>
      </c>
      <c r="C132" s="41">
        <v>2005</v>
      </c>
      <c r="D132" s="1">
        <v>732</v>
      </c>
    </row>
    <row r="133" spans="1:4" ht="15.75">
      <c r="A133" s="136">
        <v>129</v>
      </c>
      <c r="B133" s="41" t="s">
        <v>1482</v>
      </c>
      <c r="C133" s="41">
        <v>2005</v>
      </c>
      <c r="D133" s="1">
        <v>732</v>
      </c>
    </row>
    <row r="134" spans="1:4" ht="15.75">
      <c r="A134" s="136">
        <v>130</v>
      </c>
      <c r="B134" s="41" t="s">
        <v>1482</v>
      </c>
      <c r="C134" s="41">
        <v>2005</v>
      </c>
      <c r="D134" s="1">
        <v>732</v>
      </c>
    </row>
    <row r="135" spans="1:4" ht="15.75">
      <c r="A135" s="136">
        <v>131</v>
      </c>
      <c r="B135" s="41" t="s">
        <v>1482</v>
      </c>
      <c r="C135" s="41">
        <v>2005</v>
      </c>
      <c r="D135" s="1">
        <v>732</v>
      </c>
    </row>
    <row r="136" spans="1:4" ht="15.75">
      <c r="A136" s="136">
        <v>132</v>
      </c>
      <c r="B136" s="41" t="s">
        <v>1482</v>
      </c>
      <c r="C136" s="41">
        <v>2005</v>
      </c>
      <c r="D136" s="1">
        <v>732</v>
      </c>
    </row>
    <row r="137" spans="1:4" ht="15.75">
      <c r="A137" s="136">
        <v>133</v>
      </c>
      <c r="B137" s="41" t="s">
        <v>1482</v>
      </c>
      <c r="C137" s="41">
        <v>2005</v>
      </c>
      <c r="D137" s="1">
        <v>732</v>
      </c>
    </row>
    <row r="138" spans="1:4" ht="15.75">
      <c r="A138" s="136">
        <v>134</v>
      </c>
      <c r="B138" s="41" t="s">
        <v>1482</v>
      </c>
      <c r="C138" s="41">
        <v>2005</v>
      </c>
      <c r="D138" s="1">
        <v>732</v>
      </c>
    </row>
    <row r="139" spans="1:4" ht="15.75">
      <c r="A139" s="136">
        <v>135</v>
      </c>
      <c r="B139" s="41" t="s">
        <v>1482</v>
      </c>
      <c r="C139" s="41">
        <v>2005</v>
      </c>
      <c r="D139" s="1">
        <v>732</v>
      </c>
    </row>
    <row r="140" spans="1:4" ht="15.75">
      <c r="A140" s="136">
        <v>136</v>
      </c>
      <c r="B140" s="41" t="s">
        <v>1482</v>
      </c>
      <c r="C140" s="41">
        <v>2005</v>
      </c>
      <c r="D140" s="1">
        <v>732</v>
      </c>
    </row>
    <row r="141" spans="1:4" ht="15.75">
      <c r="A141" s="136">
        <v>137</v>
      </c>
      <c r="B141" s="41" t="s">
        <v>1482</v>
      </c>
      <c r="C141" s="41">
        <v>2005</v>
      </c>
      <c r="D141" s="1">
        <v>732</v>
      </c>
    </row>
    <row r="142" spans="1:4" ht="15.75">
      <c r="A142" s="136">
        <v>138</v>
      </c>
      <c r="B142" s="41" t="s">
        <v>1482</v>
      </c>
      <c r="C142" s="41">
        <v>2005</v>
      </c>
      <c r="D142" s="1">
        <v>732</v>
      </c>
    </row>
    <row r="143" spans="1:4" ht="15.75">
      <c r="A143" s="136">
        <v>139</v>
      </c>
      <c r="B143" s="41" t="s">
        <v>1483</v>
      </c>
      <c r="C143" s="41">
        <v>2005</v>
      </c>
      <c r="D143" s="1">
        <v>963.8</v>
      </c>
    </row>
    <row r="144" spans="1:4" ht="15.75">
      <c r="A144" s="136">
        <v>140</v>
      </c>
      <c r="B144" s="41" t="s">
        <v>1483</v>
      </c>
      <c r="C144" s="41">
        <v>2005</v>
      </c>
      <c r="D144" s="1">
        <v>963.8</v>
      </c>
    </row>
    <row r="145" spans="1:4" ht="15.75">
      <c r="A145" s="136">
        <v>141</v>
      </c>
      <c r="B145" s="41" t="s">
        <v>1483</v>
      </c>
      <c r="C145" s="41">
        <v>2005</v>
      </c>
      <c r="D145" s="1">
        <v>963.8</v>
      </c>
    </row>
    <row r="146" spans="1:4" ht="15.75">
      <c r="A146" s="136">
        <v>142</v>
      </c>
      <c r="B146" s="41" t="s">
        <v>1483</v>
      </c>
      <c r="C146" s="41">
        <v>2005</v>
      </c>
      <c r="D146" s="1">
        <v>963.8</v>
      </c>
    </row>
    <row r="147" spans="1:4" ht="15.75">
      <c r="A147" s="136">
        <v>143</v>
      </c>
      <c r="B147" s="41" t="s">
        <v>1483</v>
      </c>
      <c r="C147" s="41">
        <v>2005</v>
      </c>
      <c r="D147" s="1">
        <v>963.8</v>
      </c>
    </row>
    <row r="148" spans="1:4" ht="15.75">
      <c r="A148" s="136">
        <v>144</v>
      </c>
      <c r="B148" s="41" t="s">
        <v>1483</v>
      </c>
      <c r="C148" s="41">
        <v>2005</v>
      </c>
      <c r="D148" s="1">
        <v>963.8</v>
      </c>
    </row>
    <row r="149" spans="1:4" ht="15.75">
      <c r="A149" s="136">
        <v>145</v>
      </c>
      <c r="B149" s="41" t="s">
        <v>1483</v>
      </c>
      <c r="C149" s="41">
        <v>2005</v>
      </c>
      <c r="D149" s="1">
        <v>963.8</v>
      </c>
    </row>
    <row r="150" spans="1:4" ht="15.75">
      <c r="A150" s="136">
        <v>146</v>
      </c>
      <c r="B150" s="41" t="s">
        <v>1483</v>
      </c>
      <c r="C150" s="41">
        <v>2005</v>
      </c>
      <c r="D150" s="1">
        <v>963.8</v>
      </c>
    </row>
    <row r="151" spans="1:4" ht="15.75">
      <c r="A151" s="136">
        <v>147</v>
      </c>
      <c r="B151" s="41" t="s">
        <v>1483</v>
      </c>
      <c r="C151" s="41">
        <v>2005</v>
      </c>
      <c r="D151" s="1">
        <v>963.8</v>
      </c>
    </row>
    <row r="152" spans="1:4" ht="15.75">
      <c r="A152" s="136">
        <v>148</v>
      </c>
      <c r="B152" s="41" t="s">
        <v>1483</v>
      </c>
      <c r="C152" s="41">
        <v>2005</v>
      </c>
      <c r="D152" s="1">
        <v>963.8</v>
      </c>
    </row>
    <row r="153" spans="1:4" ht="15.75">
      <c r="A153" s="136">
        <v>149</v>
      </c>
      <c r="B153" s="41" t="s">
        <v>1483</v>
      </c>
      <c r="C153" s="41">
        <v>2005</v>
      </c>
      <c r="D153" s="1">
        <v>963.8</v>
      </c>
    </row>
    <row r="154" spans="1:4" ht="15.75">
      <c r="A154" s="136">
        <v>150</v>
      </c>
      <c r="B154" s="41" t="s">
        <v>1483</v>
      </c>
      <c r="C154" s="41">
        <v>2005</v>
      </c>
      <c r="D154" s="1">
        <v>963.8</v>
      </c>
    </row>
    <row r="155" spans="1:4" ht="15.75">
      <c r="A155" s="136">
        <v>151</v>
      </c>
      <c r="B155" s="41" t="s">
        <v>1483</v>
      </c>
      <c r="C155" s="41">
        <v>2005</v>
      </c>
      <c r="D155" s="1">
        <v>963.8</v>
      </c>
    </row>
    <row r="156" spans="1:4" ht="15.75">
      <c r="A156" s="136">
        <v>152</v>
      </c>
      <c r="B156" s="41" t="s">
        <v>1483</v>
      </c>
      <c r="C156" s="41">
        <v>2005</v>
      </c>
      <c r="D156" s="1">
        <v>963.8</v>
      </c>
    </row>
    <row r="157" spans="1:4" ht="15.75">
      <c r="A157" s="136">
        <v>153</v>
      </c>
      <c r="B157" s="41" t="s">
        <v>1483</v>
      </c>
      <c r="C157" s="41">
        <v>2005</v>
      </c>
      <c r="D157" s="1">
        <v>963.8</v>
      </c>
    </row>
    <row r="158" spans="1:4" ht="15.75">
      <c r="A158" s="136">
        <v>154</v>
      </c>
      <c r="B158" s="41" t="s">
        <v>1484</v>
      </c>
      <c r="C158" s="41">
        <v>2005</v>
      </c>
      <c r="D158" s="1">
        <v>2470.5</v>
      </c>
    </row>
    <row r="159" spans="1:4" ht="15.75">
      <c r="A159" s="136">
        <v>155</v>
      </c>
      <c r="B159" s="41" t="s">
        <v>1485</v>
      </c>
      <c r="C159" s="41">
        <v>2006</v>
      </c>
      <c r="D159" s="1">
        <v>1750</v>
      </c>
    </row>
    <row r="160" spans="1:4" ht="15.75">
      <c r="A160" s="136">
        <v>156</v>
      </c>
      <c r="B160" s="41" t="s">
        <v>1486</v>
      </c>
      <c r="C160" s="41">
        <v>2006</v>
      </c>
      <c r="D160" s="1">
        <v>9500</v>
      </c>
    </row>
    <row r="161" spans="1:4" ht="15.75">
      <c r="A161" s="136">
        <v>157</v>
      </c>
      <c r="B161" s="36" t="s">
        <v>1487</v>
      </c>
      <c r="C161" s="36">
        <v>2006</v>
      </c>
      <c r="D161" s="141">
        <v>2315.56</v>
      </c>
    </row>
    <row r="162" spans="1:4" ht="15.75">
      <c r="A162" s="136">
        <v>158</v>
      </c>
      <c r="B162" s="41" t="s">
        <v>1487</v>
      </c>
      <c r="C162" s="41">
        <v>2006</v>
      </c>
      <c r="D162" s="1">
        <v>2315.56</v>
      </c>
    </row>
    <row r="163" spans="1:4" ht="15.75">
      <c r="A163" s="136">
        <v>159</v>
      </c>
      <c r="B163" s="41" t="s">
        <v>1487</v>
      </c>
      <c r="C163" s="41">
        <v>2006</v>
      </c>
      <c r="D163" s="1">
        <v>2315.56</v>
      </c>
    </row>
    <row r="164" spans="1:4" ht="15.75">
      <c r="A164" s="136">
        <v>160</v>
      </c>
      <c r="B164" s="41" t="s">
        <v>1487</v>
      </c>
      <c r="C164" s="41">
        <v>2006</v>
      </c>
      <c r="D164" s="1">
        <v>2315.56</v>
      </c>
    </row>
    <row r="165" spans="1:4" ht="15.75">
      <c r="A165" s="136">
        <v>161</v>
      </c>
      <c r="B165" s="41" t="s">
        <v>1487</v>
      </c>
      <c r="C165" s="41">
        <v>2006</v>
      </c>
      <c r="D165" s="1">
        <v>2315.56</v>
      </c>
    </row>
    <row r="166" spans="1:4" ht="15.75">
      <c r="A166" s="136">
        <v>162</v>
      </c>
      <c r="B166" s="41" t="s">
        <v>1487</v>
      </c>
      <c r="C166" s="41">
        <v>2006</v>
      </c>
      <c r="D166" s="1">
        <v>2315.56</v>
      </c>
    </row>
    <row r="167" spans="1:4" ht="15.75">
      <c r="A167" s="136">
        <v>163</v>
      </c>
      <c r="B167" s="41" t="s">
        <v>1487</v>
      </c>
      <c r="C167" s="41">
        <v>2006</v>
      </c>
      <c r="D167" s="1">
        <v>2315.56</v>
      </c>
    </row>
    <row r="168" spans="1:4" ht="15.75">
      <c r="A168" s="136">
        <v>164</v>
      </c>
      <c r="B168" s="41" t="s">
        <v>1487</v>
      </c>
      <c r="C168" s="41">
        <v>2006</v>
      </c>
      <c r="D168" s="1">
        <v>2315.56</v>
      </c>
    </row>
    <row r="169" spans="1:4" ht="15.75">
      <c r="A169" s="136">
        <v>165</v>
      </c>
      <c r="B169" s="41" t="s">
        <v>1488</v>
      </c>
      <c r="C169" s="41">
        <v>2006</v>
      </c>
      <c r="D169" s="1">
        <v>490.44</v>
      </c>
    </row>
    <row r="170" spans="1:4" ht="15.75">
      <c r="A170" s="136">
        <v>166</v>
      </c>
      <c r="B170" s="41" t="s">
        <v>1489</v>
      </c>
      <c r="C170" s="41">
        <v>2006</v>
      </c>
      <c r="D170" s="1">
        <v>1189.5</v>
      </c>
    </row>
    <row r="171" spans="1:4" ht="15.75">
      <c r="A171" s="136">
        <v>167</v>
      </c>
      <c r="B171" s="41" t="s">
        <v>1490</v>
      </c>
      <c r="C171" s="41">
        <v>2006</v>
      </c>
      <c r="D171" s="1">
        <v>555.1</v>
      </c>
    </row>
    <row r="172" spans="1:4" ht="15.75">
      <c r="A172" s="136">
        <v>168</v>
      </c>
      <c r="B172" s="36" t="s">
        <v>1491</v>
      </c>
      <c r="C172" s="36">
        <v>2006</v>
      </c>
      <c r="D172" s="141">
        <v>368.44</v>
      </c>
    </row>
    <row r="173" spans="1:4" ht="15.75">
      <c r="A173" s="136">
        <v>169</v>
      </c>
      <c r="B173" s="36" t="s">
        <v>1491</v>
      </c>
      <c r="C173" s="36">
        <v>2006</v>
      </c>
      <c r="D173" s="141">
        <v>368.44</v>
      </c>
    </row>
    <row r="174" spans="1:4" ht="15.75">
      <c r="A174" s="136">
        <v>170</v>
      </c>
      <c r="B174" s="41" t="s">
        <v>1491</v>
      </c>
      <c r="C174" s="41">
        <v>2006</v>
      </c>
      <c r="D174" s="1">
        <v>368.44</v>
      </c>
    </row>
    <row r="175" spans="1:4" ht="15.75">
      <c r="A175" s="136">
        <v>171</v>
      </c>
      <c r="B175" s="41" t="s">
        <v>1491</v>
      </c>
      <c r="C175" s="41">
        <v>2006</v>
      </c>
      <c r="D175" s="1">
        <v>368.44</v>
      </c>
    </row>
    <row r="176" spans="1:4" ht="15.75">
      <c r="A176" s="136">
        <v>172</v>
      </c>
      <c r="B176" s="41" t="s">
        <v>1491</v>
      </c>
      <c r="C176" s="41">
        <v>2006</v>
      </c>
      <c r="D176" s="1">
        <v>368.44</v>
      </c>
    </row>
    <row r="177" spans="1:4" ht="15.75">
      <c r="A177" s="136">
        <v>173</v>
      </c>
      <c r="B177" s="36" t="s">
        <v>1492</v>
      </c>
      <c r="C177" s="36">
        <v>2006</v>
      </c>
      <c r="D177" s="141">
        <v>919.88</v>
      </c>
    </row>
    <row r="178" spans="1:4" ht="15.75">
      <c r="A178" s="136">
        <v>174</v>
      </c>
      <c r="B178" s="41" t="s">
        <v>1492</v>
      </c>
      <c r="C178" s="41">
        <v>2006</v>
      </c>
      <c r="D178" s="1">
        <v>919.88</v>
      </c>
    </row>
    <row r="179" spans="1:4" ht="15.75">
      <c r="A179" s="136">
        <v>175</v>
      </c>
      <c r="B179" s="41" t="s">
        <v>1492</v>
      </c>
      <c r="C179" s="41">
        <v>2006</v>
      </c>
      <c r="D179" s="1">
        <v>919.88</v>
      </c>
    </row>
    <row r="180" spans="1:4" ht="15.75">
      <c r="A180" s="136">
        <v>176</v>
      </c>
      <c r="B180" s="41" t="s">
        <v>1492</v>
      </c>
      <c r="C180" s="41">
        <v>2006</v>
      </c>
      <c r="D180" s="1">
        <v>919.88</v>
      </c>
    </row>
    <row r="181" spans="1:4" ht="15.75">
      <c r="A181" s="136">
        <v>177</v>
      </c>
      <c r="B181" s="41" t="s">
        <v>1492</v>
      </c>
      <c r="C181" s="41">
        <v>2006</v>
      </c>
      <c r="D181" s="1">
        <v>919.88</v>
      </c>
    </row>
    <row r="182" spans="1:4" ht="15.75">
      <c r="A182" s="136">
        <v>178</v>
      </c>
      <c r="B182" s="41" t="s">
        <v>1492</v>
      </c>
      <c r="C182" s="41">
        <v>2006</v>
      </c>
      <c r="D182" s="1">
        <v>919.88</v>
      </c>
    </row>
    <row r="183" spans="1:4" ht="15.75">
      <c r="A183" s="136">
        <v>179</v>
      </c>
      <c r="B183" s="41" t="s">
        <v>1492</v>
      </c>
      <c r="C183" s="41">
        <v>2006</v>
      </c>
      <c r="D183" s="1">
        <v>919.88</v>
      </c>
    </row>
    <row r="184" spans="1:4" ht="15.75">
      <c r="A184" s="136">
        <v>180</v>
      </c>
      <c r="B184" s="41" t="s">
        <v>1492</v>
      </c>
      <c r="C184" s="41">
        <v>2006</v>
      </c>
      <c r="D184" s="1">
        <v>919.88</v>
      </c>
    </row>
    <row r="185" spans="1:4" ht="15.75">
      <c r="A185" s="136">
        <v>181</v>
      </c>
      <c r="B185" s="41" t="s">
        <v>1492</v>
      </c>
      <c r="C185" s="41">
        <v>2006</v>
      </c>
      <c r="D185" s="1">
        <v>919.88</v>
      </c>
    </row>
    <row r="186" spans="1:4" ht="15.75">
      <c r="A186" s="136">
        <v>182</v>
      </c>
      <c r="B186" s="41" t="s">
        <v>1492</v>
      </c>
      <c r="C186" s="41">
        <v>2006</v>
      </c>
      <c r="D186" s="1">
        <v>919.88</v>
      </c>
    </row>
    <row r="187" spans="1:4" ht="15.75">
      <c r="A187" s="136">
        <v>183</v>
      </c>
      <c r="B187" s="41" t="s">
        <v>1492</v>
      </c>
      <c r="C187" s="41">
        <v>2006</v>
      </c>
      <c r="D187" s="1">
        <v>919.88</v>
      </c>
    </row>
    <row r="188" spans="1:4" ht="15.75">
      <c r="A188" s="136">
        <v>184</v>
      </c>
      <c r="B188" s="41" t="s">
        <v>1492</v>
      </c>
      <c r="C188" s="41">
        <v>2006</v>
      </c>
      <c r="D188" s="1">
        <v>919.88</v>
      </c>
    </row>
    <row r="189" spans="1:4" ht="15.75">
      <c r="A189" s="136">
        <v>185</v>
      </c>
      <c r="B189" s="41" t="s">
        <v>1492</v>
      </c>
      <c r="C189" s="41">
        <v>2006</v>
      </c>
      <c r="D189" s="1">
        <v>919.88</v>
      </c>
    </row>
    <row r="190" spans="1:4" ht="15.75">
      <c r="A190" s="136">
        <v>186</v>
      </c>
      <c r="B190" s="41" t="s">
        <v>1493</v>
      </c>
      <c r="C190" s="41">
        <v>2006</v>
      </c>
      <c r="D190" s="1">
        <v>1232.2</v>
      </c>
    </row>
    <row r="191" spans="1:4" ht="15.75">
      <c r="A191" s="136">
        <v>187</v>
      </c>
      <c r="B191" s="41" t="s">
        <v>1493</v>
      </c>
      <c r="C191" s="41">
        <v>2006</v>
      </c>
      <c r="D191" s="1">
        <v>1232.2</v>
      </c>
    </row>
    <row r="192" spans="1:4" ht="15.75">
      <c r="A192" s="136">
        <v>188</v>
      </c>
      <c r="B192" s="41" t="s">
        <v>1493</v>
      </c>
      <c r="C192" s="41">
        <v>2006</v>
      </c>
      <c r="D192" s="1">
        <v>1232.2</v>
      </c>
    </row>
    <row r="193" spans="1:4" ht="15.75">
      <c r="A193" s="136">
        <v>189</v>
      </c>
      <c r="B193" s="41" t="s">
        <v>1494</v>
      </c>
      <c r="C193" s="41">
        <v>2006</v>
      </c>
      <c r="D193" s="1">
        <v>15001.12</v>
      </c>
    </row>
    <row r="194" spans="1:4" ht="15.75">
      <c r="A194" s="136">
        <v>190</v>
      </c>
      <c r="B194" s="41" t="s">
        <v>1495</v>
      </c>
      <c r="C194" s="41">
        <v>2006</v>
      </c>
      <c r="D194" s="1">
        <v>8000</v>
      </c>
    </row>
    <row r="195" spans="1:4" ht="15.75">
      <c r="A195" s="136">
        <v>191</v>
      </c>
      <c r="B195" s="41"/>
      <c r="C195" s="41"/>
      <c r="D195" s="1"/>
    </row>
    <row r="196" spans="1:4" ht="15.75">
      <c r="A196" s="33"/>
      <c r="B196" s="142"/>
      <c r="C196" s="143" t="s">
        <v>1688</v>
      </c>
      <c r="D196" s="144">
        <f>SUM(D5:D195)</f>
        <v>435779.9099999996</v>
      </c>
    </row>
    <row r="197" spans="1:4" ht="15.75">
      <c r="A197" s="730"/>
      <c r="B197" s="731"/>
      <c r="C197" s="731"/>
      <c r="D197" s="732"/>
    </row>
    <row r="198" spans="1:4" ht="15.75">
      <c r="A198" s="733"/>
      <c r="B198" s="734"/>
      <c r="C198" s="734"/>
      <c r="D198" s="735"/>
    </row>
    <row r="199" spans="1:4" ht="16.5" thickBot="1">
      <c r="A199" s="736"/>
      <c r="B199" s="737"/>
      <c r="C199" s="737"/>
      <c r="D199" s="738"/>
    </row>
    <row r="200" spans="1:4" ht="51.75" thickBot="1">
      <c r="A200" s="145" t="s">
        <v>316</v>
      </c>
      <c r="B200" s="145" t="s">
        <v>1689</v>
      </c>
      <c r="C200" s="145" t="s">
        <v>853</v>
      </c>
      <c r="D200" s="145" t="s">
        <v>854</v>
      </c>
    </row>
    <row r="201" spans="1:4" ht="15.75">
      <c r="A201" s="146">
        <v>1</v>
      </c>
      <c r="B201" s="37" t="s">
        <v>1690</v>
      </c>
      <c r="C201" s="136" t="s">
        <v>1691</v>
      </c>
      <c r="D201" s="39">
        <v>963.8</v>
      </c>
    </row>
    <row r="202" spans="1:4" ht="15.75">
      <c r="A202" s="146">
        <v>2</v>
      </c>
      <c r="B202" s="147" t="s">
        <v>1692</v>
      </c>
      <c r="C202" s="148" t="s">
        <v>1693</v>
      </c>
      <c r="D202" s="149">
        <v>1673</v>
      </c>
    </row>
    <row r="203" spans="1:4" ht="15.75">
      <c r="A203" s="146">
        <v>3</v>
      </c>
      <c r="B203" s="147" t="s">
        <v>1694</v>
      </c>
      <c r="C203" s="148" t="s">
        <v>1693</v>
      </c>
      <c r="D203" s="149">
        <v>1022</v>
      </c>
    </row>
    <row r="204" spans="1:4" ht="15.75">
      <c r="A204" s="146">
        <v>4</v>
      </c>
      <c r="B204" s="147" t="s">
        <v>1695</v>
      </c>
      <c r="C204" s="148" t="s">
        <v>1693</v>
      </c>
      <c r="D204" s="149">
        <v>749</v>
      </c>
    </row>
    <row r="205" spans="1:4" ht="15.75">
      <c r="A205" s="146">
        <v>5</v>
      </c>
      <c r="B205" s="147" t="s">
        <v>1695</v>
      </c>
      <c r="C205" s="148" t="s">
        <v>1693</v>
      </c>
      <c r="D205" s="149">
        <v>749</v>
      </c>
    </row>
    <row r="206" spans="1:4" ht="15.75">
      <c r="A206" s="146">
        <v>6</v>
      </c>
      <c r="B206" s="147" t="s">
        <v>1696</v>
      </c>
      <c r="C206" s="148" t="s">
        <v>1693</v>
      </c>
      <c r="D206" s="149">
        <v>743</v>
      </c>
    </row>
    <row r="207" spans="1:4" ht="15.75">
      <c r="A207" s="146">
        <v>7</v>
      </c>
      <c r="B207" s="147" t="s">
        <v>1697</v>
      </c>
      <c r="C207" s="148" t="s">
        <v>1693</v>
      </c>
      <c r="D207" s="149">
        <v>1301</v>
      </c>
    </row>
    <row r="208" spans="1:4" ht="15.75">
      <c r="A208" s="146">
        <v>8</v>
      </c>
      <c r="B208" s="147" t="s">
        <v>1697</v>
      </c>
      <c r="C208" s="148" t="s">
        <v>1693</v>
      </c>
      <c r="D208" s="149">
        <v>1301</v>
      </c>
    </row>
    <row r="209" spans="1:4" ht="15.75">
      <c r="A209" s="146">
        <v>9</v>
      </c>
      <c r="B209" s="150" t="s">
        <v>1698</v>
      </c>
      <c r="C209" s="146" t="s">
        <v>1699</v>
      </c>
      <c r="D209" s="151">
        <v>2202.1</v>
      </c>
    </row>
    <row r="210" spans="1:4" ht="15.75">
      <c r="A210" s="146">
        <v>10</v>
      </c>
      <c r="B210" s="38" t="s">
        <v>869</v>
      </c>
      <c r="C210" s="136" t="s">
        <v>1699</v>
      </c>
      <c r="D210" s="152">
        <v>1199</v>
      </c>
    </row>
    <row r="211" spans="1:4" ht="15.75">
      <c r="A211" s="146">
        <v>11</v>
      </c>
      <c r="B211" s="38" t="s">
        <v>869</v>
      </c>
      <c r="C211" s="136" t="s">
        <v>1676</v>
      </c>
      <c r="D211" s="40">
        <v>2500</v>
      </c>
    </row>
    <row r="212" spans="1:4" ht="28.5">
      <c r="A212" s="146">
        <v>12</v>
      </c>
      <c r="B212" s="38" t="s">
        <v>1700</v>
      </c>
      <c r="C212" s="136" t="s">
        <v>863</v>
      </c>
      <c r="D212" s="40">
        <v>1999.99</v>
      </c>
    </row>
    <row r="213" spans="1:4" ht="15.75">
      <c r="A213" s="146">
        <v>13</v>
      </c>
      <c r="B213" s="38" t="s">
        <v>1701</v>
      </c>
      <c r="C213" s="136" t="s">
        <v>858</v>
      </c>
      <c r="D213" s="40">
        <v>1390</v>
      </c>
    </row>
    <row r="214" spans="1:4" ht="15.75">
      <c r="A214" s="146">
        <v>14</v>
      </c>
      <c r="B214" s="38" t="s">
        <v>1702</v>
      </c>
      <c r="C214" s="136" t="s">
        <v>1703</v>
      </c>
      <c r="D214" s="40">
        <v>1686</v>
      </c>
    </row>
    <row r="215" spans="1:4" ht="15.75">
      <c r="A215" s="146">
        <v>15</v>
      </c>
      <c r="B215" s="38" t="s">
        <v>1704</v>
      </c>
      <c r="C215" s="136" t="s">
        <v>1705</v>
      </c>
      <c r="D215" s="40">
        <v>1523.78</v>
      </c>
    </row>
    <row r="216" spans="1:4" ht="28.5">
      <c r="A216" s="146">
        <v>16</v>
      </c>
      <c r="B216" s="38" t="s">
        <v>1707</v>
      </c>
      <c r="C216" s="136" t="s">
        <v>858</v>
      </c>
      <c r="D216" s="40">
        <v>1445</v>
      </c>
    </row>
    <row r="217" spans="1:4" ht="28.5">
      <c r="A217" s="146">
        <v>17</v>
      </c>
      <c r="B217" s="38" t="s">
        <v>1707</v>
      </c>
      <c r="C217" s="136" t="s">
        <v>858</v>
      </c>
      <c r="D217" s="40">
        <v>1445</v>
      </c>
    </row>
    <row r="218" spans="1:4" ht="15.75">
      <c r="A218" s="146">
        <v>18</v>
      </c>
      <c r="B218" s="147" t="s">
        <v>1708</v>
      </c>
      <c r="C218" s="148" t="s">
        <v>858</v>
      </c>
      <c r="D218" s="153">
        <v>795</v>
      </c>
    </row>
    <row r="219" spans="1:4" ht="15.75">
      <c r="A219" s="146">
        <v>19</v>
      </c>
      <c r="B219" s="147" t="s">
        <v>1709</v>
      </c>
      <c r="C219" s="148" t="s">
        <v>858</v>
      </c>
      <c r="D219" s="153">
        <v>1240</v>
      </c>
    </row>
    <row r="220" spans="1:4" ht="15.75">
      <c r="A220" s="146">
        <v>20</v>
      </c>
      <c r="B220" s="147" t="s">
        <v>1709</v>
      </c>
      <c r="C220" s="148" t="s">
        <v>858</v>
      </c>
      <c r="D220" s="153">
        <v>1240</v>
      </c>
    </row>
    <row r="221" spans="1:4" ht="28.5">
      <c r="A221" s="146">
        <v>21</v>
      </c>
      <c r="B221" s="37" t="s">
        <v>1710</v>
      </c>
      <c r="C221" s="136" t="s">
        <v>860</v>
      </c>
      <c r="D221" s="39">
        <v>990.64</v>
      </c>
    </row>
    <row r="222" spans="1:4" ht="15.75">
      <c r="A222" s="146">
        <v>22</v>
      </c>
      <c r="B222" s="38" t="s">
        <v>1711</v>
      </c>
      <c r="C222" s="136" t="s">
        <v>1712</v>
      </c>
      <c r="D222" s="40">
        <v>2575.42</v>
      </c>
    </row>
    <row r="223" spans="1:4" ht="28.5">
      <c r="A223" s="146">
        <v>23</v>
      </c>
      <c r="B223" s="38" t="s">
        <v>1713</v>
      </c>
      <c r="C223" s="136" t="s">
        <v>1714</v>
      </c>
      <c r="D223" s="40">
        <v>1548</v>
      </c>
    </row>
    <row r="224" spans="1:4" ht="28.5">
      <c r="A224" s="146">
        <v>24</v>
      </c>
      <c r="B224" s="38" t="s">
        <v>1715</v>
      </c>
      <c r="C224" s="136" t="s">
        <v>1716</v>
      </c>
      <c r="D224" s="40">
        <v>299</v>
      </c>
    </row>
    <row r="225" spans="1:4" ht="28.5">
      <c r="A225" s="146">
        <v>25</v>
      </c>
      <c r="B225" s="38" t="s">
        <v>1717</v>
      </c>
      <c r="C225" s="136" t="s">
        <v>1718</v>
      </c>
      <c r="D225" s="40">
        <v>195</v>
      </c>
    </row>
    <row r="226" spans="1:4" ht="28.5">
      <c r="A226" s="146">
        <v>26</v>
      </c>
      <c r="B226" s="38" t="s">
        <v>1717</v>
      </c>
      <c r="C226" s="136" t="s">
        <v>1718</v>
      </c>
      <c r="D226" s="40">
        <v>195</v>
      </c>
    </row>
    <row r="227" spans="1:4" ht="15.75">
      <c r="A227" s="146">
        <v>27</v>
      </c>
      <c r="B227" s="38" t="s">
        <v>759</v>
      </c>
      <c r="C227" s="136" t="s">
        <v>1719</v>
      </c>
      <c r="D227" s="40">
        <v>279</v>
      </c>
    </row>
    <row r="228" spans="1:4" ht="28.5">
      <c r="A228" s="146">
        <v>28</v>
      </c>
      <c r="B228" s="38" t="s">
        <v>1717</v>
      </c>
      <c r="C228" s="136" t="s">
        <v>1720</v>
      </c>
      <c r="D228" s="40">
        <v>209</v>
      </c>
    </row>
    <row r="229" spans="1:4" ht="15.75">
      <c r="A229" s="146">
        <v>29</v>
      </c>
      <c r="B229" s="38" t="s">
        <v>1721</v>
      </c>
      <c r="C229" s="136" t="s">
        <v>1720</v>
      </c>
      <c r="D229" s="40">
        <v>209</v>
      </c>
    </row>
    <row r="230" spans="1:4" ht="15.75">
      <c r="A230" s="146">
        <v>30</v>
      </c>
      <c r="B230" s="38" t="s">
        <v>1722</v>
      </c>
      <c r="C230" s="136" t="s">
        <v>1723</v>
      </c>
      <c r="D230" s="40">
        <v>329.4</v>
      </c>
    </row>
    <row r="231" spans="1:4" ht="15.75">
      <c r="A231" s="146">
        <v>31</v>
      </c>
      <c r="B231" s="38" t="s">
        <v>1722</v>
      </c>
      <c r="C231" s="136" t="s">
        <v>1723</v>
      </c>
      <c r="D231" s="40">
        <v>329.4</v>
      </c>
    </row>
    <row r="232" spans="1:4" ht="15.75">
      <c r="A232" s="146">
        <v>32</v>
      </c>
      <c r="B232" s="38" t="s">
        <v>1724</v>
      </c>
      <c r="C232" s="136" t="s">
        <v>1723</v>
      </c>
      <c r="D232" s="40">
        <v>308.66</v>
      </c>
    </row>
    <row r="233" spans="1:4" ht="15.75">
      <c r="A233" s="146">
        <v>33</v>
      </c>
      <c r="B233" s="38" t="s">
        <v>1725</v>
      </c>
      <c r="C233" s="136" t="s">
        <v>1723</v>
      </c>
      <c r="D233" s="40">
        <v>441.64</v>
      </c>
    </row>
    <row r="234" spans="1:4" ht="15.75">
      <c r="A234" s="146">
        <v>34</v>
      </c>
      <c r="B234" s="38" t="s">
        <v>1726</v>
      </c>
      <c r="C234" s="136" t="s">
        <v>1723</v>
      </c>
      <c r="D234" s="40">
        <v>697.84</v>
      </c>
    </row>
    <row r="235" spans="1:4" ht="28.5">
      <c r="A235" s="146">
        <v>35</v>
      </c>
      <c r="B235" s="38" t="s">
        <v>1727</v>
      </c>
      <c r="C235" s="136" t="s">
        <v>1723</v>
      </c>
      <c r="D235" s="40">
        <v>1634.8</v>
      </c>
    </row>
    <row r="236" spans="1:4" ht="15.75">
      <c r="A236" s="146">
        <v>36</v>
      </c>
      <c r="B236" s="38" t="s">
        <v>1728</v>
      </c>
      <c r="C236" s="136" t="s">
        <v>1723</v>
      </c>
      <c r="D236" s="40">
        <v>1708</v>
      </c>
    </row>
    <row r="237" spans="1:4" ht="15.75">
      <c r="A237" s="146">
        <v>37</v>
      </c>
      <c r="B237" s="38" t="s">
        <v>1729</v>
      </c>
      <c r="C237" s="136" t="s">
        <v>1730</v>
      </c>
      <c r="D237" s="40">
        <v>1122.4</v>
      </c>
    </row>
    <row r="238" spans="1:4" ht="15.75">
      <c r="A238" s="146">
        <v>38</v>
      </c>
      <c r="B238" s="38" t="s">
        <v>1729</v>
      </c>
      <c r="C238" s="136" t="s">
        <v>1730</v>
      </c>
      <c r="D238" s="40">
        <v>1122.4</v>
      </c>
    </row>
    <row r="239" spans="1:4" ht="15.75">
      <c r="A239" s="146">
        <v>39</v>
      </c>
      <c r="B239" s="38" t="s">
        <v>1729</v>
      </c>
      <c r="C239" s="136" t="s">
        <v>1730</v>
      </c>
      <c r="D239" s="40">
        <v>1122.4</v>
      </c>
    </row>
    <row r="240" spans="1:4" ht="15.75">
      <c r="A240" s="146">
        <v>40</v>
      </c>
      <c r="B240" s="38" t="s">
        <v>1731</v>
      </c>
      <c r="C240" s="136" t="s">
        <v>1732</v>
      </c>
      <c r="D240" s="40">
        <v>219</v>
      </c>
    </row>
    <row r="241" spans="1:4" ht="15.75">
      <c r="A241" s="146">
        <v>41</v>
      </c>
      <c r="B241" s="2"/>
      <c r="C241" s="2"/>
      <c r="D241" s="34">
        <f>SUM(D201:D240)</f>
        <v>42703.670000000006</v>
      </c>
    </row>
    <row r="242" spans="1:4" ht="15.75">
      <c r="A242" s="33"/>
      <c r="B242" s="128"/>
      <c r="C242" s="128" t="s">
        <v>1688</v>
      </c>
      <c r="D242" s="154">
        <f>SUM(D196,D241)</f>
        <v>478483.5799999996</v>
      </c>
    </row>
  </sheetData>
  <sheetProtection/>
  <mergeCells count="2">
    <mergeCell ref="A3:D3"/>
    <mergeCell ref="A197:D199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87" r:id="rId1"/>
  <headerFooter>
    <oddHeader>&amp;LZałącznik nr 6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2"/>
  <sheetViews>
    <sheetView view="pageBreakPreview" zoomScaleSheetLayoutView="100" zoomScalePageLayoutView="0" workbookViewId="0" topLeftCell="A190">
      <selection activeCell="E213" sqref="E213"/>
    </sheetView>
  </sheetViews>
  <sheetFormatPr defaultColWidth="9.140625" defaultRowHeight="15"/>
  <cols>
    <col min="1" max="1" width="4.00390625" style="28" customWidth="1"/>
    <col min="2" max="2" width="42.7109375" style="48" customWidth="1"/>
    <col min="3" max="3" width="18.28125" style="49" customWidth="1"/>
    <col min="4" max="4" width="13.00390625" style="48" customWidth="1"/>
    <col min="5" max="5" width="28.28125" style="54" customWidth="1"/>
    <col min="6" max="6" width="28.28125" style="54" hidden="1" customWidth="1"/>
    <col min="7" max="7" width="18.28125" style="51" customWidth="1"/>
    <col min="8" max="8" width="22.8515625" style="51" customWidth="1"/>
    <col min="9" max="16384" width="9.140625" style="42" customWidth="1"/>
  </cols>
  <sheetData>
    <row r="1" spans="1:8" s="24" customFormat="1" ht="38.25">
      <c r="A1" s="106" t="s">
        <v>283</v>
      </c>
      <c r="B1" s="21" t="s">
        <v>269</v>
      </c>
      <c r="C1" s="46" t="s">
        <v>284</v>
      </c>
      <c r="D1" s="21" t="s">
        <v>285</v>
      </c>
      <c r="E1" s="52" t="s">
        <v>1444</v>
      </c>
      <c r="F1" s="52"/>
      <c r="G1" s="442" t="s">
        <v>282</v>
      </c>
      <c r="H1" s="55" t="s">
        <v>288</v>
      </c>
    </row>
    <row r="2" spans="1:8" s="24" customFormat="1" ht="15.75">
      <c r="A2" s="106">
        <v>1</v>
      </c>
      <c r="B2" s="7" t="s">
        <v>1073</v>
      </c>
      <c r="C2" s="46" t="s">
        <v>326</v>
      </c>
      <c r="D2" s="443" t="s">
        <v>327</v>
      </c>
      <c r="E2" s="52" t="s">
        <v>308</v>
      </c>
      <c r="F2" s="53"/>
      <c r="G2" s="444" t="s">
        <v>1873</v>
      </c>
      <c r="H2" s="21"/>
    </row>
    <row r="3" spans="1:8" s="24" customFormat="1" ht="15" customHeight="1">
      <c r="A3" s="106"/>
      <c r="B3" s="7" t="s">
        <v>1074</v>
      </c>
      <c r="C3" s="46"/>
      <c r="D3" s="7"/>
      <c r="E3" s="52" t="s">
        <v>1898</v>
      </c>
      <c r="F3" s="52"/>
      <c r="G3" s="21"/>
      <c r="H3" s="21"/>
    </row>
    <row r="4" spans="1:8" s="24" customFormat="1" ht="15.75">
      <c r="A4" s="106">
        <v>2</v>
      </c>
      <c r="B4" s="7" t="s">
        <v>253</v>
      </c>
      <c r="C4" s="445" t="s">
        <v>305</v>
      </c>
      <c r="D4" s="443" t="s">
        <v>306</v>
      </c>
      <c r="E4" s="52" t="s">
        <v>307</v>
      </c>
      <c r="F4" s="52" t="s">
        <v>198</v>
      </c>
      <c r="G4" s="21" t="s">
        <v>1626</v>
      </c>
      <c r="H4" s="21"/>
    </row>
    <row r="5" spans="1:8" s="24" customFormat="1" ht="31.5">
      <c r="A5" s="106">
        <v>3</v>
      </c>
      <c r="B5" s="7" t="s">
        <v>274</v>
      </c>
      <c r="C5" s="46" t="s">
        <v>301</v>
      </c>
      <c r="D5" s="7">
        <v>519600818</v>
      </c>
      <c r="E5" s="52" t="s">
        <v>302</v>
      </c>
      <c r="F5" s="53"/>
      <c r="G5" s="446" t="s">
        <v>1625</v>
      </c>
      <c r="H5" s="21"/>
    </row>
    <row r="6" spans="1:8" s="24" customFormat="1" ht="15.75">
      <c r="A6" s="106">
        <v>4</v>
      </c>
      <c r="B6" s="7" t="s">
        <v>254</v>
      </c>
      <c r="C6" s="46" t="s">
        <v>298</v>
      </c>
      <c r="D6" s="7">
        <v>510927707</v>
      </c>
      <c r="E6" s="52" t="s">
        <v>299</v>
      </c>
      <c r="F6" s="52"/>
      <c r="G6" s="21">
        <v>24</v>
      </c>
      <c r="H6" s="21"/>
    </row>
    <row r="7" spans="1:8" s="24" customFormat="1" ht="31.5">
      <c r="A7" s="106">
        <v>5</v>
      </c>
      <c r="B7" s="7" t="s">
        <v>255</v>
      </c>
      <c r="C7" s="46" t="s">
        <v>315</v>
      </c>
      <c r="D7" s="7">
        <v>280284569</v>
      </c>
      <c r="E7" s="52" t="s">
        <v>1897</v>
      </c>
      <c r="F7" s="52"/>
      <c r="G7" s="21">
        <v>16</v>
      </c>
      <c r="H7" s="21"/>
    </row>
    <row r="8" spans="1:8" s="24" customFormat="1" ht="15.75">
      <c r="A8" s="106">
        <v>6</v>
      </c>
      <c r="B8" s="7" t="s">
        <v>256</v>
      </c>
      <c r="C8" s="46" t="s">
        <v>309</v>
      </c>
      <c r="D8" s="7">
        <v>510529740</v>
      </c>
      <c r="E8" s="52" t="s">
        <v>308</v>
      </c>
      <c r="F8" s="52"/>
      <c r="G8" s="21">
        <v>9</v>
      </c>
      <c r="H8" s="21"/>
    </row>
    <row r="9" spans="1:8" s="24" customFormat="1" ht="31.5">
      <c r="A9" s="106">
        <v>7</v>
      </c>
      <c r="B9" s="7" t="s">
        <v>257</v>
      </c>
      <c r="C9" s="46" t="s">
        <v>303</v>
      </c>
      <c r="D9" s="7">
        <v>510359960</v>
      </c>
      <c r="E9" s="52" t="s">
        <v>308</v>
      </c>
      <c r="F9" s="52"/>
      <c r="G9" s="21">
        <v>13</v>
      </c>
      <c r="H9" s="21"/>
    </row>
    <row r="10" spans="1:8" s="24" customFormat="1" ht="15.75">
      <c r="A10" s="106">
        <v>8</v>
      </c>
      <c r="B10" s="447" t="s">
        <v>258</v>
      </c>
      <c r="C10" s="448" t="s">
        <v>303</v>
      </c>
      <c r="D10" s="447">
        <v>510891731</v>
      </c>
      <c r="E10" s="371" t="s">
        <v>474</v>
      </c>
      <c r="F10" s="371"/>
      <c r="G10" s="50">
        <v>53</v>
      </c>
      <c r="H10" s="50">
        <v>379</v>
      </c>
    </row>
    <row r="11" spans="1:8" s="24" customFormat="1" ht="15.75">
      <c r="A11" s="106">
        <v>9</v>
      </c>
      <c r="B11" s="447" t="s">
        <v>259</v>
      </c>
      <c r="C11" s="448" t="s">
        <v>303</v>
      </c>
      <c r="D11" s="447">
        <v>510889869</v>
      </c>
      <c r="E11" s="371" t="s">
        <v>304</v>
      </c>
      <c r="F11" s="371"/>
      <c r="G11" s="50">
        <v>83</v>
      </c>
      <c r="H11" s="50">
        <v>468</v>
      </c>
    </row>
    <row r="12" spans="1:8" s="24" customFormat="1" ht="15.75">
      <c r="A12" s="106">
        <v>10</v>
      </c>
      <c r="B12" s="447" t="s">
        <v>260</v>
      </c>
      <c r="C12" s="448" t="s">
        <v>303</v>
      </c>
      <c r="D12" s="449" t="s">
        <v>1084</v>
      </c>
      <c r="E12" s="371" t="s">
        <v>1085</v>
      </c>
      <c r="F12" s="371"/>
      <c r="G12" s="50">
        <v>73</v>
      </c>
      <c r="H12" s="50">
        <v>575</v>
      </c>
    </row>
    <row r="13" spans="1:8" s="24" customFormat="1" ht="15.75">
      <c r="A13" s="106">
        <v>11</v>
      </c>
      <c r="B13" s="447" t="s">
        <v>261</v>
      </c>
      <c r="C13" s="448" t="s">
        <v>303</v>
      </c>
      <c r="D13" s="449" t="s">
        <v>310</v>
      </c>
      <c r="E13" s="371" t="s">
        <v>311</v>
      </c>
      <c r="F13" s="371"/>
      <c r="G13" s="50">
        <v>88</v>
      </c>
      <c r="H13" s="50">
        <v>762</v>
      </c>
    </row>
    <row r="14" spans="1:8" s="24" customFormat="1" ht="15.75">
      <c r="A14" s="106">
        <v>12</v>
      </c>
      <c r="B14" s="447" t="s">
        <v>262</v>
      </c>
      <c r="C14" s="448" t="s">
        <v>303</v>
      </c>
      <c r="D14" s="449" t="s">
        <v>323</v>
      </c>
      <c r="E14" s="371" t="s">
        <v>324</v>
      </c>
      <c r="F14" s="371"/>
      <c r="G14" s="50">
        <v>65</v>
      </c>
      <c r="H14" s="50">
        <v>620</v>
      </c>
    </row>
    <row r="15" spans="1:8" s="24" customFormat="1" ht="15.75">
      <c r="A15" s="106">
        <v>13</v>
      </c>
      <c r="B15" s="447" t="s">
        <v>263</v>
      </c>
      <c r="C15" s="448" t="s">
        <v>320</v>
      </c>
      <c r="D15" s="447">
        <v>511405218</v>
      </c>
      <c r="E15" s="371" t="s">
        <v>321</v>
      </c>
      <c r="F15" s="371"/>
      <c r="G15" s="50">
        <v>56</v>
      </c>
      <c r="H15" s="50">
        <v>232</v>
      </c>
    </row>
    <row r="16" spans="1:8" s="24" customFormat="1" ht="15.75">
      <c r="A16" s="106">
        <v>14</v>
      </c>
      <c r="B16" s="447" t="s">
        <v>264</v>
      </c>
      <c r="C16" s="448" t="s">
        <v>286</v>
      </c>
      <c r="D16" s="447">
        <v>511405247</v>
      </c>
      <c r="E16" s="371" t="s">
        <v>322</v>
      </c>
      <c r="F16" s="371"/>
      <c r="G16" s="50" t="s">
        <v>1627</v>
      </c>
      <c r="H16" s="50" t="s">
        <v>1628</v>
      </c>
    </row>
    <row r="17" spans="1:8" s="24" customFormat="1" ht="15.75">
      <c r="A17" s="106">
        <v>15</v>
      </c>
      <c r="B17" s="447" t="s">
        <v>265</v>
      </c>
      <c r="C17" s="448" t="s">
        <v>1877</v>
      </c>
      <c r="D17" s="447">
        <v>511405260</v>
      </c>
      <c r="E17" s="371" t="s">
        <v>1878</v>
      </c>
      <c r="F17" s="371"/>
      <c r="G17" s="50">
        <v>25</v>
      </c>
      <c r="H17" s="50">
        <v>143</v>
      </c>
    </row>
    <row r="18" spans="1:8" s="24" customFormat="1" ht="15.75">
      <c r="A18" s="106">
        <v>16</v>
      </c>
      <c r="B18" s="447" t="s">
        <v>266</v>
      </c>
      <c r="C18" s="448" t="s">
        <v>286</v>
      </c>
      <c r="D18" s="447">
        <v>511405276</v>
      </c>
      <c r="E18" s="371" t="s">
        <v>287</v>
      </c>
      <c r="F18" s="371"/>
      <c r="G18" s="50">
        <v>22</v>
      </c>
      <c r="H18" s="50">
        <v>125</v>
      </c>
    </row>
    <row r="19" spans="1:8" s="24" customFormat="1" ht="15.75">
      <c r="A19" s="106">
        <v>17</v>
      </c>
      <c r="B19" s="450" t="s">
        <v>267</v>
      </c>
      <c r="C19" s="451" t="s">
        <v>286</v>
      </c>
      <c r="D19" s="450">
        <v>511405282</v>
      </c>
      <c r="E19" s="452" t="s">
        <v>1109</v>
      </c>
      <c r="F19" s="452"/>
      <c r="G19" s="453" t="s">
        <v>1629</v>
      </c>
      <c r="H19" s="453">
        <v>263</v>
      </c>
    </row>
    <row r="20" spans="1:8" s="24" customFormat="1" ht="15.75">
      <c r="A20" s="106">
        <v>18</v>
      </c>
      <c r="B20" s="7" t="s">
        <v>268</v>
      </c>
      <c r="C20" s="46" t="s">
        <v>312</v>
      </c>
      <c r="D20" s="7">
        <v>510277178</v>
      </c>
      <c r="E20" s="52" t="s">
        <v>313</v>
      </c>
      <c r="F20" s="52"/>
      <c r="G20" s="21">
        <v>72</v>
      </c>
      <c r="H20" s="21"/>
    </row>
    <row r="21" spans="2:8" ht="15.75">
      <c r="B21"/>
      <c r="C21" s="47"/>
      <c r="D21" s="29"/>
      <c r="E21" s="53"/>
      <c r="F21" s="53"/>
      <c r="G21" s="21">
        <f>SUM(G2:G20)</f>
        <v>599</v>
      </c>
      <c r="H21" s="21">
        <f>SUM(H2:H20)</f>
        <v>3567</v>
      </c>
    </row>
    <row r="22" ht="15.75">
      <c r="B22" s="48" t="s">
        <v>275</v>
      </c>
    </row>
    <row r="23" ht="15.75">
      <c r="C23" s="426" t="s">
        <v>1137</v>
      </c>
    </row>
    <row r="24" ht="16.5" thickBot="1"/>
    <row r="25" spans="1:6" ht="30.75" thickBot="1">
      <c r="A25" s="427" t="s">
        <v>1138</v>
      </c>
      <c r="B25" s="428" t="s">
        <v>1139</v>
      </c>
      <c r="C25" s="428" t="s">
        <v>1140</v>
      </c>
      <c r="D25" s="42"/>
      <c r="E25" s="42"/>
      <c r="F25" s="42"/>
    </row>
    <row r="26" spans="1:6" ht="16.5" thickBot="1">
      <c r="A26" s="429" t="s">
        <v>1141</v>
      </c>
      <c r="B26" s="430" t="s">
        <v>1142</v>
      </c>
      <c r="C26" s="430" t="s">
        <v>1143</v>
      </c>
      <c r="D26" s="42"/>
      <c r="E26" s="42"/>
      <c r="F26" s="42"/>
    </row>
    <row r="27" spans="1:6" ht="16.5" thickBot="1">
      <c r="A27" s="429" t="s">
        <v>1144</v>
      </c>
      <c r="B27" s="430" t="s">
        <v>1142</v>
      </c>
      <c r="C27" s="430" t="s">
        <v>1145</v>
      </c>
      <c r="D27" s="42"/>
      <c r="E27" s="42"/>
      <c r="F27" s="42"/>
    </row>
    <row r="28" spans="1:6" ht="30.75" thickBot="1">
      <c r="A28" s="429" t="s">
        <v>1146</v>
      </c>
      <c r="B28" s="430" t="s">
        <v>1142</v>
      </c>
      <c r="C28" s="430" t="s">
        <v>1147</v>
      </c>
      <c r="D28" s="42"/>
      <c r="E28" s="42"/>
      <c r="F28" s="42"/>
    </row>
    <row r="31" ht="15.75">
      <c r="C31" s="426" t="s">
        <v>1148</v>
      </c>
    </row>
    <row r="32" spans="4:5" ht="15.75">
      <c r="D32" s="42"/>
      <c r="E32" s="42"/>
    </row>
    <row r="33" spans="1:5" ht="15.75">
      <c r="A33" s="431" t="s">
        <v>1149</v>
      </c>
      <c r="B33" s="54"/>
      <c r="D33" s="42"/>
      <c r="E33" s="42"/>
    </row>
    <row r="34" spans="1:5" ht="15.75">
      <c r="A34" s="431" t="s">
        <v>1150</v>
      </c>
      <c r="B34" s="54"/>
      <c r="D34" s="42"/>
      <c r="E34" s="42"/>
    </row>
    <row r="35" spans="1:5" ht="15.75">
      <c r="A35" s="431" t="s">
        <v>1151</v>
      </c>
      <c r="B35" s="54"/>
      <c r="D35" s="42"/>
      <c r="E35" s="42"/>
    </row>
    <row r="36" spans="1:5" ht="15.75">
      <c r="A36" s="431" t="s">
        <v>1152</v>
      </c>
      <c r="B36" s="54"/>
      <c r="D36" s="42"/>
      <c r="E36" s="42"/>
    </row>
    <row r="37" spans="1:5" ht="15.75">
      <c r="A37" s="431" t="s">
        <v>1153</v>
      </c>
      <c r="B37" s="54"/>
      <c r="D37" s="42"/>
      <c r="E37" s="42"/>
    </row>
    <row r="38" spans="1:5" ht="15.75">
      <c r="A38" s="431" t="s">
        <v>1154</v>
      </c>
      <c r="B38" s="54"/>
      <c r="D38" s="42"/>
      <c r="E38" s="42"/>
    </row>
    <row r="39" spans="1:5" ht="15.75">
      <c r="A39" s="431" t="s">
        <v>1155</v>
      </c>
      <c r="B39" s="54"/>
      <c r="D39" s="42"/>
      <c r="E39" s="42"/>
    </row>
    <row r="40" spans="1:5" ht="15.75">
      <c r="A40" s="431" t="s">
        <v>1156</v>
      </c>
      <c r="B40" s="54"/>
      <c r="D40" s="42"/>
      <c r="E40" s="42"/>
    </row>
    <row r="41" spans="1:5" ht="15.75">
      <c r="A41" s="431" t="s">
        <v>1157</v>
      </c>
      <c r="B41" s="54"/>
      <c r="D41" s="42"/>
      <c r="E41" s="42"/>
    </row>
    <row r="42" spans="1:5" ht="15.75">
      <c r="A42" s="431" t="s">
        <v>1158</v>
      </c>
      <c r="B42" s="54"/>
      <c r="D42" s="42"/>
      <c r="E42" s="42"/>
    </row>
    <row r="43" spans="1:5" ht="15.75">
      <c r="A43" s="431" t="s">
        <v>1159</v>
      </c>
      <c r="B43" s="54"/>
      <c r="D43" s="42"/>
      <c r="E43" s="42"/>
    </row>
    <row r="44" spans="1:5" ht="15.75">
      <c r="A44" s="431" t="s">
        <v>1160</v>
      </c>
      <c r="B44" s="54"/>
      <c r="D44" s="42"/>
      <c r="E44" s="42"/>
    </row>
    <row r="45" spans="1:4" ht="15.75">
      <c r="A45" s="431" t="s">
        <v>1161</v>
      </c>
      <c r="B45" s="54"/>
      <c r="D45" s="433"/>
    </row>
    <row r="48" ht="18">
      <c r="C48" s="434" t="s">
        <v>1162</v>
      </c>
    </row>
    <row r="49" ht="16.5" thickBot="1"/>
    <row r="50" spans="1:5" ht="17.25" thickBot="1" thickTop="1">
      <c r="A50" s="435" t="s">
        <v>283</v>
      </c>
      <c r="B50" s="436" t="s">
        <v>1163</v>
      </c>
      <c r="D50" s="42"/>
      <c r="E50" s="42"/>
    </row>
    <row r="51" spans="1:5" ht="25.5" thickBot="1" thickTop="1">
      <c r="A51" s="437" t="s">
        <v>1164</v>
      </c>
      <c r="B51" s="438" t="s">
        <v>1165</v>
      </c>
      <c r="D51" s="42"/>
      <c r="E51" s="42"/>
    </row>
    <row r="52" spans="1:5" ht="24.75" thickBot="1">
      <c r="A52" s="437" t="s">
        <v>1166</v>
      </c>
      <c r="B52" s="438" t="s">
        <v>1167</v>
      </c>
      <c r="D52" s="42"/>
      <c r="E52" s="42"/>
    </row>
    <row r="53" spans="1:5" ht="24.75" thickBot="1">
      <c r="A53" s="437" t="s">
        <v>1168</v>
      </c>
      <c r="B53" s="438" t="s">
        <v>1169</v>
      </c>
      <c r="D53" s="42"/>
      <c r="E53" s="42"/>
    </row>
    <row r="54" spans="1:5" ht="24.75" thickBot="1">
      <c r="A54" s="437" t="s">
        <v>1170</v>
      </c>
      <c r="B54" s="438" t="s">
        <v>1171</v>
      </c>
      <c r="D54" s="42"/>
      <c r="E54" s="42"/>
    </row>
    <row r="55" spans="1:5" ht="24.75" thickBot="1">
      <c r="A55" s="437" t="s">
        <v>1172</v>
      </c>
      <c r="B55" s="438" t="s">
        <v>1173</v>
      </c>
      <c r="D55" s="42"/>
      <c r="E55" s="42"/>
    </row>
    <row r="56" spans="1:5" ht="24.75" thickBot="1">
      <c r="A56" s="437" t="s">
        <v>1174</v>
      </c>
      <c r="B56" s="438" t="s">
        <v>1175</v>
      </c>
      <c r="D56" s="42"/>
      <c r="E56" s="42"/>
    </row>
    <row r="57" spans="1:5" ht="24.75" thickBot="1">
      <c r="A57" s="437" t="s">
        <v>1176</v>
      </c>
      <c r="B57" s="438" t="s">
        <v>1177</v>
      </c>
      <c r="D57" s="42"/>
      <c r="E57" s="42"/>
    </row>
    <row r="58" spans="1:5" ht="24.75" thickBot="1">
      <c r="A58" s="437" t="s">
        <v>1178</v>
      </c>
      <c r="B58" s="438" t="s">
        <v>1179</v>
      </c>
      <c r="D58" s="42"/>
      <c r="E58" s="42"/>
    </row>
    <row r="59" spans="1:5" ht="24.75" thickBot="1">
      <c r="A59" s="437" t="s">
        <v>1180</v>
      </c>
      <c r="B59" s="438" t="s">
        <v>1181</v>
      </c>
      <c r="D59" s="42"/>
      <c r="E59" s="42"/>
    </row>
    <row r="60" spans="1:5" ht="24.75" thickBot="1">
      <c r="A60" s="437" t="s">
        <v>1182</v>
      </c>
      <c r="B60" s="438" t="s">
        <v>1183</v>
      </c>
      <c r="D60" s="42"/>
      <c r="E60" s="42"/>
    </row>
    <row r="61" spans="1:5" ht="24.75" thickBot="1">
      <c r="A61" s="437" t="s">
        <v>1184</v>
      </c>
      <c r="B61" s="438" t="s">
        <v>1185</v>
      </c>
      <c r="D61" s="42"/>
      <c r="E61" s="42"/>
    </row>
    <row r="62" spans="1:5" ht="24.75" thickBot="1">
      <c r="A62" s="437" t="s">
        <v>1186</v>
      </c>
      <c r="B62" s="438" t="s">
        <v>1187</v>
      </c>
      <c r="D62" s="42"/>
      <c r="E62" s="42"/>
    </row>
    <row r="63" spans="1:5" ht="24.75" thickBot="1">
      <c r="A63" s="437" t="s">
        <v>1188</v>
      </c>
      <c r="B63" s="438" t="s">
        <v>1189</v>
      </c>
      <c r="D63" s="42"/>
      <c r="E63" s="42"/>
    </row>
    <row r="64" spans="1:5" ht="24.75" thickBot="1">
      <c r="A64" s="437" t="s">
        <v>1190</v>
      </c>
      <c r="B64" s="438" t="s">
        <v>1191</v>
      </c>
      <c r="D64" s="42"/>
      <c r="E64" s="42"/>
    </row>
    <row r="65" spans="1:5" ht="24.75" thickBot="1">
      <c r="A65" s="437" t="s">
        <v>1192</v>
      </c>
      <c r="B65" s="438" t="s">
        <v>1193</v>
      </c>
      <c r="D65" s="42"/>
      <c r="E65" s="42"/>
    </row>
    <row r="66" spans="1:5" ht="24.75" thickBot="1">
      <c r="A66" s="437" t="s">
        <v>1194</v>
      </c>
      <c r="B66" s="438" t="s">
        <v>1195</v>
      </c>
      <c r="D66" s="42"/>
      <c r="E66" s="42"/>
    </row>
    <row r="67" spans="1:5" ht="24.75" thickBot="1">
      <c r="A67" s="437" t="s">
        <v>1196</v>
      </c>
      <c r="B67" s="438" t="s">
        <v>1197</v>
      </c>
      <c r="D67" s="42"/>
      <c r="E67" s="42"/>
    </row>
    <row r="68" spans="1:5" ht="24.75" thickBot="1">
      <c r="A68" s="437" t="s">
        <v>1198</v>
      </c>
      <c r="B68" s="438" t="s">
        <v>1199</v>
      </c>
      <c r="D68" s="42"/>
      <c r="E68" s="42"/>
    </row>
    <row r="69" spans="1:5" ht="24.75" thickBot="1">
      <c r="A69" s="437" t="s">
        <v>1200</v>
      </c>
      <c r="B69" s="438" t="s">
        <v>1201</v>
      </c>
      <c r="D69" s="42"/>
      <c r="E69" s="42"/>
    </row>
    <row r="70" spans="1:5" ht="24.75" thickBot="1">
      <c r="A70" s="437" t="s">
        <v>1202</v>
      </c>
      <c r="B70" s="438" t="s">
        <v>1203</v>
      </c>
      <c r="D70" s="42"/>
      <c r="E70" s="42"/>
    </row>
    <row r="71" spans="1:5" ht="24.75" thickBot="1">
      <c r="A71" s="437" t="s">
        <v>1204</v>
      </c>
      <c r="B71" s="438" t="s">
        <v>1205</v>
      </c>
      <c r="D71" s="42"/>
      <c r="E71" s="42"/>
    </row>
    <row r="72" spans="1:5" ht="24.75" thickBot="1">
      <c r="A72" s="437" t="s">
        <v>1206</v>
      </c>
      <c r="B72" s="438" t="s">
        <v>1207</v>
      </c>
      <c r="D72" s="42"/>
      <c r="E72" s="42"/>
    </row>
    <row r="73" spans="1:5" ht="24.75" thickBot="1">
      <c r="A73" s="437" t="s">
        <v>1208</v>
      </c>
      <c r="B73" s="438" t="s">
        <v>1209</v>
      </c>
      <c r="D73" s="42"/>
      <c r="E73" s="42"/>
    </row>
    <row r="74" spans="1:5" ht="24.75" thickBot="1">
      <c r="A74" s="437" t="s">
        <v>1210</v>
      </c>
      <c r="B74" s="438" t="s">
        <v>1211</v>
      </c>
      <c r="D74" s="42"/>
      <c r="E74" s="42"/>
    </row>
    <row r="75" spans="1:5" ht="24.75" thickBot="1">
      <c r="A75" s="437" t="s">
        <v>1212</v>
      </c>
      <c r="B75" s="438" t="s">
        <v>1213</v>
      </c>
      <c r="D75" s="42"/>
      <c r="E75" s="42"/>
    </row>
    <row r="76" spans="1:5" ht="24.75" thickBot="1">
      <c r="A76" s="437" t="s">
        <v>1214</v>
      </c>
      <c r="B76" s="438" t="s">
        <v>1215</v>
      </c>
      <c r="D76" s="42"/>
      <c r="E76" s="42"/>
    </row>
    <row r="77" spans="1:5" ht="24.75" thickBot="1">
      <c r="A77" s="437" t="s">
        <v>1216</v>
      </c>
      <c r="B77" s="438" t="s">
        <v>1217</v>
      </c>
      <c r="D77" s="42"/>
      <c r="E77" s="42"/>
    </row>
    <row r="78" spans="1:5" ht="24.75" thickBot="1">
      <c r="A78" s="437" t="s">
        <v>1218</v>
      </c>
      <c r="B78" s="438" t="s">
        <v>1219</v>
      </c>
      <c r="D78" s="42"/>
      <c r="E78" s="42"/>
    </row>
    <row r="79" spans="1:5" ht="24.75" thickBot="1">
      <c r="A79" s="437" t="s">
        <v>1220</v>
      </c>
      <c r="B79" s="438" t="s">
        <v>1221</v>
      </c>
      <c r="D79" s="42"/>
      <c r="E79" s="42"/>
    </row>
    <row r="80" spans="1:5" ht="24.75" thickBot="1">
      <c r="A80" s="437" t="s">
        <v>1222</v>
      </c>
      <c r="B80" s="438" t="s">
        <v>1223</v>
      </c>
      <c r="D80" s="42"/>
      <c r="E80" s="42"/>
    </row>
    <row r="81" spans="1:5" ht="24.75" thickBot="1">
      <c r="A81" s="437" t="s">
        <v>1224</v>
      </c>
      <c r="B81" s="438" t="s">
        <v>1225</v>
      </c>
      <c r="D81" s="42"/>
      <c r="E81" s="42"/>
    </row>
    <row r="82" spans="1:5" ht="24.75" thickBot="1">
      <c r="A82" s="437" t="s">
        <v>1226</v>
      </c>
      <c r="B82" s="438" t="s">
        <v>1227</v>
      </c>
      <c r="D82" s="42"/>
      <c r="E82" s="42"/>
    </row>
    <row r="83" spans="1:5" ht="24.75" thickBot="1">
      <c r="A83" s="437" t="s">
        <v>1228</v>
      </c>
      <c r="B83" s="438" t="s">
        <v>1229</v>
      </c>
      <c r="D83" s="42"/>
      <c r="E83" s="42"/>
    </row>
    <row r="84" spans="1:5" ht="24.75" thickBot="1">
      <c r="A84" s="437" t="s">
        <v>1230</v>
      </c>
      <c r="B84" s="438" t="s">
        <v>1231</v>
      </c>
      <c r="D84" s="42"/>
      <c r="E84" s="42"/>
    </row>
    <row r="85" spans="1:5" ht="24.75" thickBot="1">
      <c r="A85" s="437" t="s">
        <v>1232</v>
      </c>
      <c r="B85" s="438" t="s">
        <v>1233</v>
      </c>
      <c r="D85" s="42"/>
      <c r="E85" s="42"/>
    </row>
    <row r="86" spans="1:5" ht="24.75" thickBot="1">
      <c r="A86" s="437" t="s">
        <v>1234</v>
      </c>
      <c r="B86" s="438" t="s">
        <v>1235</v>
      </c>
      <c r="D86" s="42"/>
      <c r="E86" s="42"/>
    </row>
    <row r="87" spans="1:5" ht="24.75" thickBot="1">
      <c r="A87" s="437" t="s">
        <v>1236</v>
      </c>
      <c r="B87" s="438" t="s">
        <v>1237</v>
      </c>
      <c r="D87" s="42"/>
      <c r="E87" s="42"/>
    </row>
    <row r="88" spans="1:5" ht="24.75" thickBot="1">
      <c r="A88" s="437" t="s">
        <v>1238</v>
      </c>
      <c r="B88" s="438" t="s">
        <v>1239</v>
      </c>
      <c r="D88" s="42"/>
      <c r="E88" s="42"/>
    </row>
    <row r="89" spans="1:5" ht="24.75" thickBot="1">
      <c r="A89" s="437" t="s">
        <v>1240</v>
      </c>
      <c r="B89" s="438" t="s">
        <v>1241</v>
      </c>
      <c r="D89" s="42"/>
      <c r="E89" s="42"/>
    </row>
    <row r="90" spans="1:5" ht="24.75" thickBot="1">
      <c r="A90" s="437" t="s">
        <v>1242</v>
      </c>
      <c r="B90" s="438" t="s">
        <v>1243</v>
      </c>
      <c r="D90" s="42"/>
      <c r="E90" s="42"/>
    </row>
    <row r="91" spans="1:5" ht="24.75" thickBot="1">
      <c r="A91" s="437" t="s">
        <v>1244</v>
      </c>
      <c r="B91" s="438" t="s">
        <v>1245</v>
      </c>
      <c r="D91" s="42"/>
      <c r="E91" s="42"/>
    </row>
    <row r="92" spans="1:5" ht="24.75" thickBot="1">
      <c r="A92" s="437" t="s">
        <v>1246</v>
      </c>
      <c r="B92" s="438" t="s">
        <v>1247</v>
      </c>
      <c r="D92" s="42"/>
      <c r="E92" s="42"/>
    </row>
    <row r="93" spans="1:5" ht="24.75" thickBot="1">
      <c r="A93" s="437" t="s">
        <v>1248</v>
      </c>
      <c r="B93" s="438" t="s">
        <v>1249</v>
      </c>
      <c r="D93" s="42"/>
      <c r="E93" s="42"/>
    </row>
    <row r="94" spans="1:5" ht="24.75" thickBot="1">
      <c r="A94" s="437" t="s">
        <v>1250</v>
      </c>
      <c r="B94" s="438" t="s">
        <v>1251</v>
      </c>
      <c r="D94" s="42"/>
      <c r="E94" s="42"/>
    </row>
    <row r="95" spans="1:5" ht="24.75" thickBot="1">
      <c r="A95" s="437" t="s">
        <v>1252</v>
      </c>
      <c r="B95" s="438" t="s">
        <v>1253</v>
      </c>
      <c r="D95" s="42"/>
      <c r="E95" s="42"/>
    </row>
    <row r="96" spans="1:5" ht="24.75" thickBot="1">
      <c r="A96" s="437" t="s">
        <v>1254</v>
      </c>
      <c r="B96" s="438" t="s">
        <v>1255</v>
      </c>
      <c r="D96" s="42"/>
      <c r="E96" s="42"/>
    </row>
    <row r="97" spans="1:5" ht="24.75" thickBot="1">
      <c r="A97" s="437" t="s">
        <v>1256</v>
      </c>
      <c r="B97" s="438" t="s">
        <v>1257</v>
      </c>
      <c r="D97" s="42"/>
      <c r="E97" s="42"/>
    </row>
    <row r="98" spans="1:5" ht="24.75" thickBot="1">
      <c r="A98" s="437" t="s">
        <v>1258</v>
      </c>
      <c r="B98" s="438" t="s">
        <v>1259</v>
      </c>
      <c r="D98" s="42"/>
      <c r="E98" s="42"/>
    </row>
    <row r="99" spans="1:5" ht="24.75" thickBot="1">
      <c r="A99" s="437" t="s">
        <v>1260</v>
      </c>
      <c r="B99" s="438" t="s">
        <v>1261</v>
      </c>
      <c r="D99" s="42"/>
      <c r="E99" s="42"/>
    </row>
    <row r="100" spans="1:5" ht="24.75" thickBot="1">
      <c r="A100" s="437" t="s">
        <v>1262</v>
      </c>
      <c r="B100" s="438" t="s">
        <v>1263</v>
      </c>
      <c r="D100" s="42"/>
      <c r="E100" s="42"/>
    </row>
    <row r="101" spans="1:5" ht="24.75" thickBot="1">
      <c r="A101" s="437" t="s">
        <v>1264</v>
      </c>
      <c r="B101" s="438" t="s">
        <v>1265</v>
      </c>
      <c r="D101" s="42"/>
      <c r="E101" s="42"/>
    </row>
    <row r="102" spans="1:5" ht="24.75" thickBot="1">
      <c r="A102" s="437" t="s">
        <v>1266</v>
      </c>
      <c r="B102" s="438" t="s">
        <v>1267</v>
      </c>
      <c r="D102" s="42"/>
      <c r="E102" s="42"/>
    </row>
    <row r="103" spans="1:5" ht="24.75" thickBot="1">
      <c r="A103" s="437" t="s">
        <v>1268</v>
      </c>
      <c r="B103" s="438" t="s">
        <v>1269</v>
      </c>
      <c r="D103" s="42"/>
      <c r="E103" s="42"/>
    </row>
    <row r="104" spans="1:5" ht="24.75" thickBot="1">
      <c r="A104" s="437" t="s">
        <v>1270</v>
      </c>
      <c r="B104" s="438" t="s">
        <v>1271</v>
      </c>
      <c r="D104" s="42"/>
      <c r="E104" s="42"/>
    </row>
    <row r="105" spans="1:5" ht="24.75" thickBot="1">
      <c r="A105" s="437" t="s">
        <v>1272</v>
      </c>
      <c r="B105" s="438" t="s">
        <v>1273</v>
      </c>
      <c r="D105" s="42"/>
      <c r="E105" s="42"/>
    </row>
    <row r="106" spans="1:5" ht="24.75" thickBot="1">
      <c r="A106" s="437" t="s">
        <v>1274</v>
      </c>
      <c r="B106" s="438" t="s">
        <v>1275</v>
      </c>
      <c r="D106" s="42"/>
      <c r="E106" s="42"/>
    </row>
    <row r="107" spans="1:5" ht="24.75" thickBot="1">
      <c r="A107" s="437" t="s">
        <v>1276</v>
      </c>
      <c r="B107" s="438" t="s">
        <v>1277</v>
      </c>
      <c r="D107" s="42"/>
      <c r="E107" s="42"/>
    </row>
    <row r="108" spans="1:5" ht="24.75" thickBot="1">
      <c r="A108" s="437" t="s">
        <v>1278</v>
      </c>
      <c r="B108" s="438" t="s">
        <v>1279</v>
      </c>
      <c r="D108" s="42"/>
      <c r="E108" s="42"/>
    </row>
    <row r="109" spans="1:5" ht="24.75" thickBot="1">
      <c r="A109" s="437" t="s">
        <v>1280</v>
      </c>
      <c r="B109" s="438" t="s">
        <v>1281</v>
      </c>
      <c r="D109" s="42"/>
      <c r="E109" s="42"/>
    </row>
    <row r="110" spans="1:5" ht="24.75" thickBot="1">
      <c r="A110" s="437" t="s">
        <v>1282</v>
      </c>
      <c r="B110" s="438" t="s">
        <v>1283</v>
      </c>
      <c r="D110" s="42"/>
      <c r="E110" s="42"/>
    </row>
    <row r="111" spans="1:5" ht="24.75" thickBot="1">
      <c r="A111" s="437" t="s">
        <v>1284</v>
      </c>
      <c r="B111" s="438" t="s">
        <v>1285</v>
      </c>
      <c r="D111" s="42"/>
      <c r="E111" s="42"/>
    </row>
    <row r="112" spans="1:5" ht="24.75" thickBot="1">
      <c r="A112" s="437" t="s">
        <v>1286</v>
      </c>
      <c r="B112" s="438" t="s">
        <v>1287</v>
      </c>
      <c r="D112" s="42"/>
      <c r="E112" s="42"/>
    </row>
    <row r="113" spans="1:5" ht="24.75" thickBot="1">
      <c r="A113" s="437" t="s">
        <v>1288</v>
      </c>
      <c r="B113" s="438" t="s">
        <v>1289</v>
      </c>
      <c r="D113" s="42"/>
      <c r="E113" s="42"/>
    </row>
    <row r="114" spans="1:5" ht="24.75" thickBot="1">
      <c r="A114" s="437" t="s">
        <v>1290</v>
      </c>
      <c r="B114" s="438" t="s">
        <v>1291</v>
      </c>
      <c r="D114" s="42"/>
      <c r="E114" s="42"/>
    </row>
    <row r="115" spans="1:5" ht="24.75" thickBot="1">
      <c r="A115" s="437" t="s">
        <v>1292</v>
      </c>
      <c r="B115" s="438" t="s">
        <v>1293</v>
      </c>
      <c r="D115" s="42"/>
      <c r="E115" s="42"/>
    </row>
    <row r="116" spans="1:5" ht="24.75" thickBot="1">
      <c r="A116" s="437" t="s">
        <v>1294</v>
      </c>
      <c r="B116" s="438" t="s">
        <v>1295</v>
      </c>
      <c r="D116" s="42"/>
      <c r="E116" s="42"/>
    </row>
    <row r="117" spans="1:5" ht="24.75" thickBot="1">
      <c r="A117" s="437" t="s">
        <v>1296</v>
      </c>
      <c r="B117" s="438" t="s">
        <v>1297</v>
      </c>
      <c r="D117" s="42"/>
      <c r="E117" s="42"/>
    </row>
    <row r="118" spans="1:5" ht="24.75" thickBot="1">
      <c r="A118" s="437" t="s">
        <v>1298</v>
      </c>
      <c r="B118" s="438" t="s">
        <v>1299</v>
      </c>
      <c r="D118" s="42"/>
      <c r="E118" s="42"/>
    </row>
    <row r="119" spans="1:5" ht="24.75" thickBot="1">
      <c r="A119" s="437" t="s">
        <v>1300</v>
      </c>
      <c r="B119" s="438" t="s">
        <v>1301</v>
      </c>
      <c r="D119" s="42"/>
      <c r="E119" s="42"/>
    </row>
    <row r="120" spans="1:5" ht="24.75" thickBot="1">
      <c r="A120" s="437" t="s">
        <v>1302</v>
      </c>
      <c r="B120" s="438" t="s">
        <v>1303</v>
      </c>
      <c r="D120" s="42"/>
      <c r="E120" s="42"/>
    </row>
    <row r="121" spans="1:5" ht="24.75" thickBot="1">
      <c r="A121" s="437" t="s">
        <v>1304</v>
      </c>
      <c r="B121" s="438" t="s">
        <v>1305</v>
      </c>
      <c r="D121" s="42"/>
      <c r="E121" s="42"/>
    </row>
    <row r="122" spans="1:5" ht="24.75" thickBot="1">
      <c r="A122" s="437" t="s">
        <v>1306</v>
      </c>
      <c r="B122" s="438" t="s">
        <v>1307</v>
      </c>
      <c r="D122" s="42"/>
      <c r="E122" s="42"/>
    </row>
    <row r="123" spans="1:5" ht="24.75" thickBot="1">
      <c r="A123" s="437" t="s">
        <v>1308</v>
      </c>
      <c r="B123" s="438" t="s">
        <v>1309</v>
      </c>
      <c r="D123" s="42"/>
      <c r="E123" s="42"/>
    </row>
    <row r="124" spans="1:5" ht="24.75" thickBot="1">
      <c r="A124" s="437" t="s">
        <v>1310</v>
      </c>
      <c r="B124" s="438" t="s">
        <v>1311</v>
      </c>
      <c r="D124" s="42"/>
      <c r="E124" s="42"/>
    </row>
    <row r="125" spans="1:5" ht="24.75" thickBot="1">
      <c r="A125" s="437" t="s">
        <v>1312</v>
      </c>
      <c r="B125" s="438" t="s">
        <v>1313</v>
      </c>
      <c r="D125" s="42"/>
      <c r="E125" s="42"/>
    </row>
    <row r="126" spans="1:5" ht="24.75" thickBot="1">
      <c r="A126" s="437" t="s">
        <v>1314</v>
      </c>
      <c r="B126" s="438" t="s">
        <v>1315</v>
      </c>
      <c r="D126" s="42"/>
      <c r="E126" s="42"/>
    </row>
    <row r="127" spans="1:5" ht="24.75" thickBot="1">
      <c r="A127" s="437" t="s">
        <v>1316</v>
      </c>
      <c r="B127" s="438" t="s">
        <v>1317</v>
      </c>
      <c r="D127" s="42"/>
      <c r="E127" s="42"/>
    </row>
    <row r="128" spans="1:5" ht="24.75" thickBot="1">
      <c r="A128" s="437" t="s">
        <v>1318</v>
      </c>
      <c r="B128" s="438" t="s">
        <v>1319</v>
      </c>
      <c r="D128" s="42"/>
      <c r="E128" s="42"/>
    </row>
    <row r="129" spans="1:5" ht="24.75" thickBot="1">
      <c r="A129" s="437" t="s">
        <v>1320</v>
      </c>
      <c r="B129" s="438" t="s">
        <v>1321</v>
      </c>
      <c r="D129" s="42"/>
      <c r="E129" s="42"/>
    </row>
    <row r="130" spans="1:5" ht="24.75" thickBot="1">
      <c r="A130" s="437" t="s">
        <v>1322</v>
      </c>
      <c r="B130" s="438" t="s">
        <v>1323</v>
      </c>
      <c r="D130" s="42"/>
      <c r="E130" s="42"/>
    </row>
    <row r="131" spans="1:5" ht="24.75" thickBot="1">
      <c r="A131" s="437" t="s">
        <v>1324</v>
      </c>
      <c r="B131" s="438" t="s">
        <v>1325</v>
      </c>
      <c r="D131" s="42"/>
      <c r="E131" s="42"/>
    </row>
    <row r="132" spans="1:5" ht="24.75" thickBot="1">
      <c r="A132" s="437" t="s">
        <v>1326</v>
      </c>
      <c r="B132" s="438" t="s">
        <v>1327</v>
      </c>
      <c r="D132" s="42"/>
      <c r="E132" s="42"/>
    </row>
    <row r="133" spans="1:5" ht="24.75" thickBot="1">
      <c r="A133" s="437" t="s">
        <v>1328</v>
      </c>
      <c r="B133" s="438" t="s">
        <v>1329</v>
      </c>
      <c r="D133" s="42"/>
      <c r="E133" s="42"/>
    </row>
    <row r="134" spans="1:5" ht="24.75" thickBot="1">
      <c r="A134" s="437" t="s">
        <v>1330</v>
      </c>
      <c r="B134" s="438" t="s">
        <v>1331</v>
      </c>
      <c r="D134" s="42"/>
      <c r="E134" s="42"/>
    </row>
    <row r="135" spans="1:5" ht="24.75" thickBot="1">
      <c r="A135" s="437" t="s">
        <v>1332</v>
      </c>
      <c r="B135" s="438" t="s">
        <v>1333</v>
      </c>
      <c r="D135" s="42"/>
      <c r="E135" s="42"/>
    </row>
    <row r="136" spans="1:5" ht="24.75" thickBot="1">
      <c r="A136" s="437" t="s">
        <v>1334</v>
      </c>
      <c r="B136" s="438" t="s">
        <v>1335</v>
      </c>
      <c r="D136" s="42"/>
      <c r="E136" s="42"/>
    </row>
    <row r="137" spans="1:5" ht="24.75" thickBot="1">
      <c r="A137" s="437" t="s">
        <v>1336</v>
      </c>
      <c r="B137" s="438" t="s">
        <v>1337</v>
      </c>
      <c r="D137" s="42"/>
      <c r="E137" s="42"/>
    </row>
    <row r="138" spans="1:5" ht="24.75" thickBot="1">
      <c r="A138" s="437" t="s">
        <v>1338</v>
      </c>
      <c r="B138" s="438" t="s">
        <v>1339</v>
      </c>
      <c r="D138" s="42"/>
      <c r="E138" s="42"/>
    </row>
    <row r="139" spans="1:5" ht="24.75" thickBot="1">
      <c r="A139" s="437" t="s">
        <v>1340</v>
      </c>
      <c r="B139" s="438" t="s">
        <v>1341</v>
      </c>
      <c r="D139" s="42"/>
      <c r="E139" s="42"/>
    </row>
    <row r="140" spans="1:5" ht="24.75" thickBot="1">
      <c r="A140" s="437" t="s">
        <v>1342</v>
      </c>
      <c r="B140" s="438" t="s">
        <v>1343</v>
      </c>
      <c r="D140" s="42"/>
      <c r="E140" s="42"/>
    </row>
    <row r="141" spans="1:5" ht="24.75" thickBot="1">
      <c r="A141" s="437" t="s">
        <v>1344</v>
      </c>
      <c r="B141" s="438" t="s">
        <v>1345</v>
      </c>
      <c r="D141" s="42"/>
      <c r="E141" s="42"/>
    </row>
    <row r="142" spans="1:5" ht="24.75" thickBot="1">
      <c r="A142" s="437" t="s">
        <v>1346</v>
      </c>
      <c r="B142" s="438" t="s">
        <v>1347</v>
      </c>
      <c r="D142" s="42"/>
      <c r="E142" s="42"/>
    </row>
    <row r="143" spans="1:5" ht="24.75" thickBot="1">
      <c r="A143" s="437" t="s">
        <v>1348</v>
      </c>
      <c r="B143" s="438" t="s">
        <v>1349</v>
      </c>
      <c r="D143" s="42"/>
      <c r="E143" s="42"/>
    </row>
    <row r="144" spans="1:5" ht="24.75" thickBot="1">
      <c r="A144" s="437" t="s">
        <v>1350</v>
      </c>
      <c r="B144" s="438" t="s">
        <v>1351</v>
      </c>
      <c r="D144" s="42"/>
      <c r="E144" s="42"/>
    </row>
    <row r="145" spans="1:5" ht="24.75" thickBot="1">
      <c r="A145" s="437" t="s">
        <v>1352</v>
      </c>
      <c r="B145" s="438" t="s">
        <v>1353</v>
      </c>
      <c r="D145" s="42"/>
      <c r="E145" s="42"/>
    </row>
    <row r="146" spans="1:5" ht="24.75" thickBot="1">
      <c r="A146" s="437" t="s">
        <v>1354</v>
      </c>
      <c r="B146" s="438" t="s">
        <v>1355</v>
      </c>
      <c r="D146" s="42"/>
      <c r="E146" s="42"/>
    </row>
    <row r="147" spans="1:5" ht="24.75" thickBot="1">
      <c r="A147" s="437" t="s">
        <v>1356</v>
      </c>
      <c r="B147" s="438" t="s">
        <v>1357</v>
      </c>
      <c r="D147" s="42"/>
      <c r="E147" s="42"/>
    </row>
    <row r="148" spans="1:5" ht="24.75" thickBot="1">
      <c r="A148" s="437" t="s">
        <v>1358</v>
      </c>
      <c r="B148" s="438" t="s">
        <v>1359</v>
      </c>
      <c r="D148" s="42"/>
      <c r="E148" s="42"/>
    </row>
    <row r="149" spans="1:5" ht="24.75" thickBot="1">
      <c r="A149" s="437" t="s">
        <v>1360</v>
      </c>
      <c r="B149" s="438" t="s">
        <v>1361</v>
      </c>
      <c r="D149" s="42"/>
      <c r="E149" s="42"/>
    </row>
    <row r="150" spans="1:5" ht="24.75" thickBot="1">
      <c r="A150" s="437" t="s">
        <v>1362</v>
      </c>
      <c r="B150" s="438" t="s">
        <v>1363</v>
      </c>
      <c r="D150" s="42"/>
      <c r="E150" s="42"/>
    </row>
    <row r="151" spans="1:5" ht="24.75" thickBot="1">
      <c r="A151" s="437" t="s">
        <v>1364</v>
      </c>
      <c r="B151" s="438" t="s">
        <v>1365</v>
      </c>
      <c r="D151" s="42"/>
      <c r="E151" s="42"/>
    </row>
    <row r="152" spans="1:5" ht="24.75" thickBot="1">
      <c r="A152" s="437" t="s">
        <v>1366</v>
      </c>
      <c r="B152" s="438" t="s">
        <v>1367</v>
      </c>
      <c r="D152" s="42"/>
      <c r="E152" s="42"/>
    </row>
    <row r="153" spans="1:5" ht="24.75" thickBot="1">
      <c r="A153" s="437" t="s">
        <v>1368</v>
      </c>
      <c r="B153" s="438" t="s">
        <v>1369</v>
      </c>
      <c r="D153" s="42"/>
      <c r="E153" s="42"/>
    </row>
    <row r="154" spans="1:5" ht="24.75" thickBot="1">
      <c r="A154" s="437" t="s">
        <v>1370</v>
      </c>
      <c r="B154" s="438" t="s">
        <v>1371</v>
      </c>
      <c r="D154" s="42"/>
      <c r="E154" s="42"/>
    </row>
    <row r="155" spans="1:5" ht="24.75" thickBot="1">
      <c r="A155" s="437" t="s">
        <v>1372</v>
      </c>
      <c r="B155" s="438" t="s">
        <v>1373</v>
      </c>
      <c r="D155" s="42"/>
      <c r="E155" s="42"/>
    </row>
    <row r="156" spans="1:5" ht="24.75" thickBot="1">
      <c r="A156" s="437" t="s">
        <v>1374</v>
      </c>
      <c r="B156" s="438" t="s">
        <v>1375</v>
      </c>
      <c r="D156" s="42"/>
      <c r="E156" s="42"/>
    </row>
    <row r="157" spans="1:5" ht="24.75" thickBot="1">
      <c r="A157" s="437" t="s">
        <v>1376</v>
      </c>
      <c r="B157" s="438" t="s">
        <v>1377</v>
      </c>
      <c r="D157" s="42"/>
      <c r="E157" s="42"/>
    </row>
    <row r="158" spans="1:5" ht="24.75" thickBot="1">
      <c r="A158" s="437" t="s">
        <v>1378</v>
      </c>
      <c r="B158" s="438" t="s">
        <v>1379</v>
      </c>
      <c r="D158" s="42"/>
      <c r="E158" s="42"/>
    </row>
    <row r="159" spans="1:5" ht="24.75" thickBot="1">
      <c r="A159" s="437" t="s">
        <v>1380</v>
      </c>
      <c r="B159" s="438" t="s">
        <v>1381</v>
      </c>
      <c r="D159" s="42"/>
      <c r="E159" s="42"/>
    </row>
    <row r="160" spans="1:5" ht="24.75" thickBot="1">
      <c r="A160" s="437" t="s">
        <v>1382</v>
      </c>
      <c r="B160" s="438" t="s">
        <v>1383</v>
      </c>
      <c r="D160" s="42"/>
      <c r="E160" s="42"/>
    </row>
    <row r="161" spans="1:5" ht="24.75" thickBot="1">
      <c r="A161" s="437" t="s">
        <v>1384</v>
      </c>
      <c r="B161" s="438" t="s">
        <v>1385</v>
      </c>
      <c r="D161" s="42"/>
      <c r="E161" s="42"/>
    </row>
    <row r="162" spans="1:5" ht="24.75" thickBot="1">
      <c r="A162" s="437" t="s">
        <v>1386</v>
      </c>
      <c r="B162" s="438" t="s">
        <v>1387</v>
      </c>
      <c r="D162" s="42"/>
      <c r="E162" s="42"/>
    </row>
    <row r="163" spans="1:5" ht="24.75" thickBot="1">
      <c r="A163" s="437" t="s">
        <v>1388</v>
      </c>
      <c r="B163" s="438" t="s">
        <v>1389</v>
      </c>
      <c r="D163" s="42"/>
      <c r="E163" s="42"/>
    </row>
    <row r="164" spans="1:5" ht="24.75" thickBot="1">
      <c r="A164" s="437" t="s">
        <v>1390</v>
      </c>
      <c r="B164" s="438" t="s">
        <v>1391</v>
      </c>
      <c r="D164" s="42"/>
      <c r="E164" s="42"/>
    </row>
    <row r="165" spans="1:5" ht="24.75" thickBot="1">
      <c r="A165" s="437" t="s">
        <v>1392</v>
      </c>
      <c r="B165" s="438" t="s">
        <v>1393</v>
      </c>
      <c r="D165" s="42"/>
      <c r="E165" s="42"/>
    </row>
    <row r="166" spans="1:5" ht="24.75" thickBot="1">
      <c r="A166" s="437" t="s">
        <v>1394</v>
      </c>
      <c r="B166" s="438" t="s">
        <v>1395</v>
      </c>
      <c r="D166" s="42"/>
      <c r="E166" s="42"/>
    </row>
    <row r="167" spans="1:5" ht="24.75" thickBot="1">
      <c r="A167" s="437" t="s">
        <v>1396</v>
      </c>
      <c r="B167" s="438" t="s">
        <v>1397</v>
      </c>
      <c r="D167" s="42"/>
      <c r="E167" s="42"/>
    </row>
    <row r="168" spans="1:5" ht="24.75" thickBot="1">
      <c r="A168" s="437" t="s">
        <v>1398</v>
      </c>
      <c r="B168" s="438" t="s">
        <v>1399</v>
      </c>
      <c r="D168" s="42"/>
      <c r="E168" s="42"/>
    </row>
    <row r="169" spans="1:5" ht="24.75" thickBot="1">
      <c r="A169" s="437" t="s">
        <v>1400</v>
      </c>
      <c r="B169" s="438" t="s">
        <v>1401</v>
      </c>
      <c r="D169" s="42"/>
      <c r="E169" s="42"/>
    </row>
    <row r="170" spans="1:5" ht="24.75" thickBot="1">
      <c r="A170" s="437" t="s">
        <v>1402</v>
      </c>
      <c r="B170" s="438" t="s">
        <v>1403</v>
      </c>
      <c r="D170" s="42"/>
      <c r="E170" s="42"/>
    </row>
    <row r="171" spans="1:5" ht="24.75" thickBot="1">
      <c r="A171" s="437" t="s">
        <v>1404</v>
      </c>
      <c r="B171" s="438" t="s">
        <v>1405</v>
      </c>
      <c r="D171" s="42"/>
      <c r="E171" s="42"/>
    </row>
    <row r="172" spans="1:5" ht="24.75" thickBot="1">
      <c r="A172" s="437" t="s">
        <v>1406</v>
      </c>
      <c r="B172" s="438" t="s">
        <v>1407</v>
      </c>
      <c r="D172" s="42"/>
      <c r="E172" s="42"/>
    </row>
    <row r="173" spans="1:5" ht="24.75" thickBot="1">
      <c r="A173" s="437" t="s">
        <v>1408</v>
      </c>
      <c r="B173" s="438" t="s">
        <v>1409</v>
      </c>
      <c r="D173" s="42"/>
      <c r="E173" s="42"/>
    </row>
    <row r="174" spans="1:5" ht="24.75" thickBot="1">
      <c r="A174" s="437" t="s">
        <v>1410</v>
      </c>
      <c r="B174" s="438" t="s">
        <v>1411</v>
      </c>
      <c r="D174" s="42"/>
      <c r="E174" s="42"/>
    </row>
    <row r="175" spans="1:5" ht="24.75" thickBot="1">
      <c r="A175" s="437" t="s">
        <v>1412</v>
      </c>
      <c r="B175" s="438" t="s">
        <v>1413</v>
      </c>
      <c r="D175" s="42"/>
      <c r="E175" s="42"/>
    </row>
    <row r="176" spans="1:5" ht="24.75" thickBot="1">
      <c r="A176" s="437" t="s">
        <v>1414</v>
      </c>
      <c r="B176" s="438" t="s">
        <v>1415</v>
      </c>
      <c r="D176" s="42"/>
      <c r="E176" s="42"/>
    </row>
    <row r="177" spans="1:5" ht="24.75" thickBot="1">
      <c r="A177" s="437" t="s">
        <v>1416</v>
      </c>
      <c r="B177" s="438" t="s">
        <v>1417</v>
      </c>
      <c r="D177" s="42"/>
      <c r="E177" s="42"/>
    </row>
    <row r="178" spans="1:5" ht="24.75" thickBot="1">
      <c r="A178" s="437" t="s">
        <v>1418</v>
      </c>
      <c r="B178" s="438" t="s">
        <v>1419</v>
      </c>
      <c r="D178" s="42"/>
      <c r="E178" s="42"/>
    </row>
    <row r="179" spans="1:5" ht="24.75" thickBot="1">
      <c r="A179" s="437" t="s">
        <v>1420</v>
      </c>
      <c r="B179" s="438" t="s">
        <v>1421</v>
      </c>
      <c r="D179" s="42"/>
      <c r="E179" s="42"/>
    </row>
    <row r="180" spans="1:5" ht="24.75" thickBot="1">
      <c r="A180" s="437" t="s">
        <v>1422</v>
      </c>
      <c r="B180" s="438" t="s">
        <v>1423</v>
      </c>
      <c r="D180" s="42"/>
      <c r="E180" s="42"/>
    </row>
    <row r="181" spans="1:5" ht="24.75" thickBot="1">
      <c r="A181" s="437" t="s">
        <v>1424</v>
      </c>
      <c r="B181" s="438" t="s">
        <v>1425</v>
      </c>
      <c r="D181" s="42"/>
      <c r="E181" s="42"/>
    </row>
    <row r="182" spans="1:5" ht="24.75" thickBot="1">
      <c r="A182" s="437" t="s">
        <v>1426</v>
      </c>
      <c r="B182" s="438" t="s">
        <v>1427</v>
      </c>
      <c r="D182" s="42"/>
      <c r="E182" s="42"/>
    </row>
    <row r="183" spans="1:5" ht="24.75" thickBot="1">
      <c r="A183" s="437" t="s">
        <v>1428</v>
      </c>
      <c r="B183" s="438" t="s">
        <v>1429</v>
      </c>
      <c r="D183" s="42"/>
      <c r="E183" s="42"/>
    </row>
    <row r="184" spans="1:5" ht="24.75" thickBot="1">
      <c r="A184" s="437" t="s">
        <v>1430</v>
      </c>
      <c r="B184" s="438" t="s">
        <v>1431</v>
      </c>
      <c r="D184" s="42"/>
      <c r="E184" s="42"/>
    </row>
    <row r="185" spans="1:5" ht="24.75" thickBot="1">
      <c r="A185" s="437" t="s">
        <v>1432</v>
      </c>
      <c r="B185" s="438" t="s">
        <v>1433</v>
      </c>
      <c r="D185" s="42"/>
      <c r="E185" s="42"/>
    </row>
    <row r="186" spans="1:5" ht="24.75" thickBot="1">
      <c r="A186" s="437" t="s">
        <v>1434</v>
      </c>
      <c r="B186" s="438" t="s">
        <v>1435</v>
      </c>
      <c r="D186" s="42"/>
      <c r="E186" s="42"/>
    </row>
    <row r="187" spans="1:5" ht="24.75" thickBot="1">
      <c r="A187" s="439" t="s">
        <v>1436</v>
      </c>
      <c r="B187" s="438" t="s">
        <v>1437</v>
      </c>
      <c r="D187" s="42"/>
      <c r="E187" s="42"/>
    </row>
    <row r="188" spans="1:5" ht="24.75" thickBot="1">
      <c r="A188" s="439" t="s">
        <v>1438</v>
      </c>
      <c r="B188" s="438" t="s">
        <v>1439</v>
      </c>
      <c r="D188" s="42"/>
      <c r="E188" s="42"/>
    </row>
    <row r="189" spans="1:5" ht="24.75" thickBot="1">
      <c r="A189" s="437" t="s">
        <v>1440</v>
      </c>
      <c r="B189" s="438" t="s">
        <v>1441</v>
      </c>
      <c r="D189" s="42"/>
      <c r="E189" s="42"/>
    </row>
    <row r="190" spans="1:5" ht="24.75" thickBot="1">
      <c r="A190" s="437" t="s">
        <v>1442</v>
      </c>
      <c r="B190" s="438" t="s">
        <v>1443</v>
      </c>
      <c r="D190" s="42"/>
      <c r="E190" s="42"/>
    </row>
    <row r="191" spans="1:5" ht="16.5" thickBot="1">
      <c r="A191" s="440">
        <v>161</v>
      </c>
      <c r="B191" s="441" t="s">
        <v>1437</v>
      </c>
      <c r="D191" s="42"/>
      <c r="E191" s="42"/>
    </row>
    <row r="192" spans="4:5" ht="16.5" thickTop="1">
      <c r="D192" s="432"/>
      <c r="E192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7" r:id="rId1"/>
  <headerFooter>
    <oddHeader xml:space="preserve">&amp;LZałacznik nr 11
Informacje ogólne </oddHeader>
  </headerFooter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2011-11-09T09:17:30Z</cp:lastPrinted>
  <dcterms:created xsi:type="dcterms:W3CDTF">2006-09-22T13:37:51Z</dcterms:created>
  <dcterms:modified xsi:type="dcterms:W3CDTF">2011-11-09T12:57:56Z</dcterms:modified>
  <cp:category/>
  <cp:version/>
  <cp:contentType/>
  <cp:contentStatus/>
</cp:coreProperties>
</file>