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bre" sheetId="1" r:id="rId1"/>
    <sheet name="Arkusz3" sheetId="2" r:id="rId2"/>
  </sheets>
  <definedNames>
    <definedName name="_xlnm.Print_Titles" localSheetId="0">'dobre'!$5:$11</definedName>
  </definedNames>
  <calcPr fullCalcOnLoad="1"/>
</workbook>
</file>

<file path=xl/sharedStrings.xml><?xml version="1.0" encoding="utf-8"?>
<sst xmlns="http://schemas.openxmlformats.org/spreadsheetml/2006/main" count="103" uniqueCount="75">
  <si>
    <t>L.p.</t>
  </si>
  <si>
    <t>Projekt</t>
  </si>
  <si>
    <t>Kategoria interwencji funduszy strukturalnych</t>
  </si>
  <si>
    <t>Klasyfikacja dział, rozdział</t>
  </si>
  <si>
    <t>Wydatki w okresie realizacji Projektu (całkowita wartość Projektu) (6+7)</t>
  </si>
  <si>
    <t>w tym:</t>
  </si>
  <si>
    <t>Środki z budżetu krajowego</t>
  </si>
  <si>
    <t>Środki z budżetu UE</t>
  </si>
  <si>
    <t>Wydatki razem           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</si>
  <si>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</si>
  <si>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</si>
  <si>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</si>
  <si>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</si>
  <si>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</si>
  <si>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dotacje od j.s.t.</t>
  </si>
  <si>
    <t>środki własne</t>
  </si>
  <si>
    <t>dotacja celowa</t>
  </si>
  <si>
    <t>pozostałe</t>
  </si>
  <si>
    <t>Wydatki majątkowe razem:</t>
  </si>
  <si>
    <t>Program operacyjny</t>
  </si>
  <si>
    <t>REGIONALNY PROGRAM OPERACYJNY WARMIA I MAZURY NA LATA 2007-2013</t>
  </si>
  <si>
    <t>Priorytet:</t>
  </si>
  <si>
    <t>Działanie:</t>
  </si>
  <si>
    <t>Poddziałanie</t>
  </si>
  <si>
    <t>Nazwa projektu:</t>
  </si>
  <si>
    <t>Razem wydatki:</t>
  </si>
  <si>
    <t>V</t>
  </si>
  <si>
    <t xml:space="preserve">INFRASTRUKTURA TRANSPORTOWA, REGIONALNA I LOKALNA OŚ V </t>
  </si>
  <si>
    <t>5.1</t>
  </si>
  <si>
    <t>ROZBUDOWA I MODERNIZACJA INFRASTRUKTURY TRASNPORTOWEJ WARUNKUJĄCEJ ROZWÓJ REGIONALNY</t>
  </si>
  <si>
    <t>5.1.4</t>
  </si>
  <si>
    <t xml:space="preserve">INFRASTRUKTURA PORTOWA </t>
  </si>
  <si>
    <t>2012 r.</t>
  </si>
  <si>
    <t>2013 r.</t>
  </si>
  <si>
    <t>II</t>
  </si>
  <si>
    <t>TURYSTYKA OŚ 2</t>
  </si>
  <si>
    <t>2.2</t>
  </si>
  <si>
    <t>PROMOCJA WOJEWÓDZTWA I JEGO OFERTY TURYSTYCZNEJ</t>
  </si>
  <si>
    <t>MODERNIZACJA I ROZBUDOWA REGIONALNEGO SYSTEMU INFORMACJI TURYSTYCZNEJ</t>
  </si>
  <si>
    <t>Razem wydatki bieżące</t>
  </si>
  <si>
    <t>2.1</t>
  </si>
  <si>
    <t>Program:</t>
  </si>
  <si>
    <t>PROGRAM OPERACYJNY KAPITAŁ LUDZKI</t>
  </si>
  <si>
    <t>Poddziałanie:</t>
  </si>
  <si>
    <t>Ogółem wydatki</t>
  </si>
  <si>
    <t>1.1</t>
  </si>
  <si>
    <t>pożyczki kredyty</t>
  </si>
  <si>
    <t>dotacja- budżet państwa</t>
  </si>
  <si>
    <t xml:space="preserve">Wydatki na programy finansowane z udziałem środków pochodzących z budżetu Unii Europejskiej, z niepodlegających zwrotowi środków                                                                                                           z pomocy udzielonej przez państwa członkowskie EFTA oraz innych źródeł zagranicznych niepodlegających zwrotowi                                                                                </t>
  </si>
  <si>
    <t>PLANOWANE WYDATKI 2013 ROKU</t>
  </si>
  <si>
    <t>z tego:   2013 r.</t>
  </si>
  <si>
    <t>2014 r.</t>
  </si>
  <si>
    <t>BUDOWA PORTU ŚRÓDLĄDOWEGO W IŁAWIE - Przebudowa ul. Chodkiewicza wraz z jej włączeniem w ul. Mazurską oraz budowa miejsc postojowych, odwodnienia i oświetlenia</t>
  </si>
  <si>
    <t>z tego:    2011 r.</t>
  </si>
  <si>
    <t>UCZENIE SIĘ PRZEZ CAŁE ŻYCIE</t>
  </si>
  <si>
    <t>PROJEKT PARTNERSKI COMENIUS</t>
  </si>
  <si>
    <t>WIELOSTRONNY PARTNERSKI PROJEKT SZKÓŁ</t>
  </si>
  <si>
    <t>z tego:    2012 r.</t>
  </si>
  <si>
    <t>(dot. zał. Nr 4 Uchwały Rady Miejskiej Nr XXXI/318/12 z dnia 28.12.2012 r. w sprawie budżetu miasta Iławy na 2013 rok)</t>
  </si>
  <si>
    <t>2.3</t>
  </si>
  <si>
    <t>VII</t>
  </si>
  <si>
    <t>PROMOCJA INTEGRACJI SPOŁECZNEJ</t>
  </si>
  <si>
    <t>7.1</t>
  </si>
  <si>
    <t>ROZÓWJ I UPOWSZECHNIANIE AKTYWNEJ INTEGRACJI</t>
  </si>
  <si>
    <t>7.1.1</t>
  </si>
  <si>
    <t>ROZÓWJ I UPOWSZECHNIANIE AKTYWNEJ INTEGRACJI PRZEZ OŚRODKI POMOCY SPOŁECZNEJ</t>
  </si>
  <si>
    <t>MASZ OKAZJĘ POMÓŻ SOBIE</t>
  </si>
  <si>
    <t>1.2</t>
  </si>
  <si>
    <t>IV</t>
  </si>
  <si>
    <t>4.2</t>
  </si>
  <si>
    <t>ROZWÓJ, RESTRUKTURYZACJA I REWITALIZACJA MIAST</t>
  </si>
  <si>
    <t>REWITALIZACJA MIAST</t>
  </si>
  <si>
    <t>ZAGOSPODAROWANIE TERENU WOKÓŁ GIMNAZJUM NR 2</t>
  </si>
  <si>
    <t>z tego:   2011 r.</t>
  </si>
  <si>
    <t>Zał. nr 4 do Uchwały Rady Miejskiej w Iławie Nr XLIII/425/13 z dnia 30.10.2013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</si>
</sst>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51" applyFont="1" applyFill="1">
      <alignment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14" xfId="51" applyFont="1" applyFill="1" applyBorder="1" applyAlignment="1">
      <alignment horizontal="center" vertical="center"/>
      <protection/>
    </xf>
    <xf numFmtId="0" fontId="22" fillId="0" borderId="15" xfId="51" applyFont="1" applyFill="1" applyBorder="1" applyAlignment="1">
      <alignment horizontal="center" vertical="center"/>
      <protection/>
    </xf>
    <xf numFmtId="0" fontId="22" fillId="0" borderId="16" xfId="51" applyFont="1" applyFill="1" applyBorder="1" applyAlignment="1">
      <alignment horizontal="center" vertical="center"/>
      <protection/>
    </xf>
    <xf numFmtId="0" fontId="22" fillId="0" borderId="17" xfId="51" applyFont="1" applyFill="1" applyBorder="1" applyAlignment="1">
      <alignment horizontal="center" vertical="center"/>
      <protection/>
    </xf>
    <xf numFmtId="0" fontId="21" fillId="0" borderId="18" xfId="51" applyFont="1" applyFill="1" applyBorder="1" applyAlignment="1">
      <alignment horizontal="center" vertical="center"/>
      <protection/>
    </xf>
    <xf numFmtId="0" fontId="19" fillId="0" borderId="18" xfId="51" applyFont="1" applyFill="1" applyBorder="1" applyAlignment="1">
      <alignment horizontal="center" vertical="center"/>
      <protection/>
    </xf>
    <xf numFmtId="1" fontId="19" fillId="0" borderId="19" xfId="51" applyNumberFormat="1" applyFont="1" applyFill="1" applyBorder="1" applyAlignment="1">
      <alignment horizontal="center" vertical="center"/>
      <protection/>
    </xf>
    <xf numFmtId="0" fontId="19" fillId="0" borderId="20" xfId="51" applyFont="1" applyFill="1" applyBorder="1">
      <alignment/>
      <protection/>
    </xf>
    <xf numFmtId="1" fontId="21" fillId="0" borderId="19" xfId="51" applyNumberFormat="1" applyFont="1" applyFill="1" applyBorder="1" applyAlignment="1">
      <alignment horizontal="center" vertical="center"/>
      <protection/>
    </xf>
    <xf numFmtId="0" fontId="21" fillId="0" borderId="0" xfId="51" applyFont="1" applyFill="1">
      <alignment/>
      <protection/>
    </xf>
    <xf numFmtId="0" fontId="19" fillId="0" borderId="21" xfId="51" applyFont="1" applyFill="1" applyBorder="1" applyAlignment="1">
      <alignment horizontal="center" vertical="center"/>
      <protection/>
    </xf>
    <xf numFmtId="1" fontId="19" fillId="0" borderId="22" xfId="51" applyNumberFormat="1" applyFont="1" applyFill="1" applyBorder="1" applyAlignment="1">
      <alignment horizontal="center" vertical="center"/>
      <protection/>
    </xf>
    <xf numFmtId="0" fontId="19" fillId="0" borderId="23" xfId="51" applyFont="1" applyFill="1" applyBorder="1" applyAlignment="1">
      <alignment horizontal="center" vertical="center"/>
      <protection/>
    </xf>
    <xf numFmtId="0" fontId="19" fillId="0" borderId="24" xfId="51" applyFont="1" applyFill="1" applyBorder="1" applyAlignment="1">
      <alignment vertical="center"/>
      <protection/>
    </xf>
    <xf numFmtId="1" fontId="19" fillId="0" borderId="25" xfId="51" applyNumberFormat="1" applyFont="1" applyFill="1" applyBorder="1" applyAlignment="1">
      <alignment horizontal="center" vertical="center"/>
      <protection/>
    </xf>
    <xf numFmtId="0" fontId="19" fillId="0" borderId="26" xfId="51" applyFont="1" applyFill="1" applyBorder="1" applyAlignment="1">
      <alignment horizontal="center" vertical="center"/>
      <protection/>
    </xf>
    <xf numFmtId="0" fontId="19" fillId="0" borderId="27" xfId="51" applyFont="1" applyFill="1" applyBorder="1" applyAlignment="1">
      <alignment/>
      <protection/>
    </xf>
    <xf numFmtId="0" fontId="19" fillId="0" borderId="23" xfId="51" applyFont="1" applyFill="1" applyBorder="1" applyAlignment="1">
      <alignment horizontal="center"/>
      <protection/>
    </xf>
    <xf numFmtId="0" fontId="19" fillId="0" borderId="21" xfId="51" applyFont="1" applyFill="1" applyBorder="1" applyAlignment="1">
      <alignment horizontal="center"/>
      <protection/>
    </xf>
    <xf numFmtId="0" fontId="19" fillId="0" borderId="28" xfId="51" applyFont="1" applyFill="1" applyBorder="1" applyAlignment="1">
      <alignment/>
      <protection/>
    </xf>
    <xf numFmtId="0" fontId="19" fillId="0" borderId="21" xfId="51" applyFont="1" applyFill="1" applyBorder="1" applyAlignment="1">
      <alignment/>
      <protection/>
    </xf>
    <xf numFmtId="0" fontId="19" fillId="0" borderId="28" xfId="51" applyFont="1" applyFill="1" applyBorder="1">
      <alignment/>
      <protection/>
    </xf>
    <xf numFmtId="0" fontId="19" fillId="0" borderId="21" xfId="51" applyFont="1" applyFill="1" applyBorder="1">
      <alignment/>
      <protection/>
    </xf>
    <xf numFmtId="0" fontId="19" fillId="0" borderId="29" xfId="51" applyFont="1" applyFill="1" applyBorder="1" applyAlignment="1">
      <alignment vertical="center"/>
      <protection/>
    </xf>
    <xf numFmtId="0" fontId="19" fillId="0" borderId="0" xfId="51" applyFont="1" applyFill="1" applyBorder="1">
      <alignment/>
      <protection/>
    </xf>
    <xf numFmtId="0" fontId="19" fillId="0" borderId="30" xfId="51" applyFont="1" applyFill="1" applyBorder="1" applyAlignment="1">
      <alignment vertical="center"/>
      <protection/>
    </xf>
    <xf numFmtId="0" fontId="19" fillId="0" borderId="20" xfId="51" applyFont="1" applyFill="1" applyBorder="1" applyAlignment="1">
      <alignment vertical="center"/>
      <protection/>
    </xf>
    <xf numFmtId="0" fontId="19" fillId="0" borderId="31" xfId="51" applyFont="1" applyFill="1" applyBorder="1" applyAlignment="1">
      <alignment vertical="center"/>
      <protection/>
    </xf>
    <xf numFmtId="0" fontId="19" fillId="0" borderId="32" xfId="51" applyFont="1" applyFill="1" applyBorder="1" applyAlignment="1">
      <alignment vertical="center"/>
      <protection/>
    </xf>
    <xf numFmtId="0" fontId="21" fillId="0" borderId="24" xfId="51" applyFont="1" applyFill="1" applyBorder="1" applyAlignment="1">
      <alignment vertical="center"/>
      <protection/>
    </xf>
    <xf numFmtId="0" fontId="21" fillId="0" borderId="20" xfId="51" applyFont="1" applyFill="1" applyBorder="1" applyAlignment="1">
      <alignment vertical="center"/>
      <protection/>
    </xf>
    <xf numFmtId="0" fontId="19" fillId="0" borderId="24" xfId="51" applyFont="1" applyFill="1" applyBorder="1" applyAlignment="1">
      <alignment horizontal="center" vertical="center"/>
      <protection/>
    </xf>
    <xf numFmtId="0" fontId="21" fillId="0" borderId="33" xfId="51" applyFont="1" applyFill="1" applyBorder="1" applyAlignment="1">
      <alignment vertical="center"/>
      <protection/>
    </xf>
    <xf numFmtId="0" fontId="19" fillId="0" borderId="34" xfId="51" applyFont="1" applyFill="1" applyBorder="1" applyAlignment="1">
      <alignment horizontal="left" vertical="center" wrapText="1"/>
      <protection/>
    </xf>
    <xf numFmtId="1" fontId="21" fillId="24" borderId="12" xfId="51" applyNumberFormat="1" applyFont="1" applyFill="1" applyBorder="1" applyAlignment="1">
      <alignment horizontal="center" vertical="center"/>
      <protection/>
    </xf>
    <xf numFmtId="0" fontId="19" fillId="24" borderId="0" xfId="51" applyFont="1" applyFill="1">
      <alignment/>
      <protection/>
    </xf>
    <xf numFmtId="1" fontId="21" fillId="24" borderId="35" xfId="51" applyNumberFormat="1" applyFont="1" applyFill="1" applyBorder="1" applyAlignment="1">
      <alignment horizontal="center" vertical="center" wrapText="1"/>
      <protection/>
    </xf>
    <xf numFmtId="4" fontId="19" fillId="24" borderId="0" xfId="51" applyNumberFormat="1" applyFont="1" applyFill="1">
      <alignment/>
      <protection/>
    </xf>
    <xf numFmtId="0" fontId="21" fillId="24" borderId="36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19" fillId="0" borderId="33" xfId="51" applyFont="1" applyFill="1" applyBorder="1" applyAlignment="1">
      <alignment vertical="center"/>
      <protection/>
    </xf>
    <xf numFmtId="0" fontId="19" fillId="0" borderId="24" xfId="51" applyFont="1" applyFill="1" applyBorder="1">
      <alignment/>
      <protection/>
    </xf>
    <xf numFmtId="0" fontId="19" fillId="0" borderId="37" xfId="51" applyFont="1" applyFill="1" applyBorder="1" applyAlignment="1">
      <alignment vertical="center"/>
      <protection/>
    </xf>
    <xf numFmtId="0" fontId="21" fillId="0" borderId="33" xfId="51" applyFont="1" applyFill="1" applyBorder="1">
      <alignment/>
      <protection/>
    </xf>
    <xf numFmtId="4" fontId="21" fillId="0" borderId="38" xfId="51" applyNumberFormat="1" applyFont="1" applyFill="1" applyBorder="1">
      <alignment/>
      <protection/>
    </xf>
    <xf numFmtId="4" fontId="21" fillId="0" borderId="39" xfId="51" applyNumberFormat="1" applyFont="1" applyFill="1" applyBorder="1">
      <alignment/>
      <protection/>
    </xf>
    <xf numFmtId="4" fontId="21" fillId="0" borderId="40" xfId="51" applyNumberFormat="1" applyFont="1" applyFill="1" applyBorder="1">
      <alignment/>
      <protection/>
    </xf>
    <xf numFmtId="4" fontId="21" fillId="0" borderId="41" xfId="51" applyNumberFormat="1" applyFont="1" applyFill="1" applyBorder="1" applyAlignment="1">
      <alignment vertical="center"/>
      <protection/>
    </xf>
    <xf numFmtId="4" fontId="21" fillId="0" borderId="39" xfId="51" applyNumberFormat="1" applyFont="1" applyFill="1" applyBorder="1" applyAlignment="1">
      <alignment vertical="center"/>
      <protection/>
    </xf>
    <xf numFmtId="4" fontId="19" fillId="0" borderId="39" xfId="51" applyNumberFormat="1" applyFont="1" applyFill="1" applyBorder="1" applyAlignment="1">
      <alignment vertical="center"/>
      <protection/>
    </xf>
    <xf numFmtId="4" fontId="19" fillId="0" borderId="42" xfId="51" applyNumberFormat="1" applyFont="1" applyFill="1" applyBorder="1" applyAlignment="1">
      <alignment vertical="center"/>
      <protection/>
    </xf>
    <xf numFmtId="1" fontId="19" fillId="0" borderId="43" xfId="51" applyNumberFormat="1" applyFont="1" applyFill="1" applyBorder="1" applyAlignment="1">
      <alignment horizontal="center" vertical="center"/>
      <protection/>
    </xf>
    <xf numFmtId="0" fontId="19" fillId="0" borderId="44" xfId="51" applyFont="1" applyFill="1" applyBorder="1" applyAlignment="1">
      <alignment/>
      <protection/>
    </xf>
    <xf numFmtId="0" fontId="19" fillId="0" borderId="44" xfId="51" applyFont="1" applyFill="1" applyBorder="1" applyAlignment="1">
      <alignment horizontal="center"/>
      <protection/>
    </xf>
    <xf numFmtId="4" fontId="19" fillId="0" borderId="45" xfId="51" applyNumberFormat="1" applyFont="1" applyFill="1" applyBorder="1">
      <alignment/>
      <protection/>
    </xf>
    <xf numFmtId="4" fontId="21" fillId="0" borderId="46" xfId="51" applyNumberFormat="1" applyFont="1" applyFill="1" applyBorder="1" applyAlignment="1">
      <alignment vertical="center"/>
      <protection/>
    </xf>
    <xf numFmtId="4" fontId="21" fillId="0" borderId="47" xfId="51" applyNumberFormat="1" applyFont="1" applyFill="1" applyBorder="1" applyAlignment="1">
      <alignment vertical="center"/>
      <protection/>
    </xf>
    <xf numFmtId="4" fontId="19" fillId="0" borderId="47" xfId="51" applyNumberFormat="1" applyFont="1" applyFill="1" applyBorder="1" applyAlignment="1">
      <alignment/>
      <protection/>
    </xf>
    <xf numFmtId="4" fontId="19" fillId="0" borderId="48" xfId="51" applyNumberFormat="1" applyFont="1" applyFill="1" applyBorder="1" applyAlignment="1">
      <alignment/>
      <protection/>
    </xf>
    <xf numFmtId="4" fontId="19" fillId="0" borderId="49" xfId="51" applyNumberFormat="1" applyFont="1" applyFill="1" applyBorder="1">
      <alignment/>
      <protection/>
    </xf>
    <xf numFmtId="4" fontId="21" fillId="0" borderId="50" xfId="51" applyNumberFormat="1" applyFont="1" applyFill="1" applyBorder="1" applyAlignment="1">
      <alignment vertical="center"/>
      <protection/>
    </xf>
    <xf numFmtId="4" fontId="21" fillId="0" borderId="51" xfId="51" applyNumberFormat="1" applyFont="1" applyFill="1" applyBorder="1" applyAlignment="1">
      <alignment vertical="center"/>
      <protection/>
    </xf>
    <xf numFmtId="4" fontId="19" fillId="0" borderId="51" xfId="51" applyNumberFormat="1" applyFont="1" applyFill="1" applyBorder="1" applyAlignment="1">
      <alignment/>
      <protection/>
    </xf>
    <xf numFmtId="4" fontId="19" fillId="0" borderId="52" xfId="51" applyNumberFormat="1" applyFont="1" applyFill="1" applyBorder="1" applyAlignment="1">
      <alignment/>
      <protection/>
    </xf>
    <xf numFmtId="0" fontId="19" fillId="0" borderId="53" xfId="51" applyFont="1" applyFill="1" applyBorder="1" applyAlignment="1">
      <alignment horizontal="center"/>
      <protection/>
    </xf>
    <xf numFmtId="0" fontId="19" fillId="0" borderId="54" xfId="51" applyFont="1" applyFill="1" applyBorder="1" applyAlignment="1">
      <alignment horizontal="center" vertical="center"/>
      <protection/>
    </xf>
    <xf numFmtId="0" fontId="19" fillId="0" borderId="55" xfId="51" applyFont="1" applyFill="1" applyBorder="1" applyAlignment="1">
      <alignment horizontal="center" vertical="center"/>
      <protection/>
    </xf>
    <xf numFmtId="0" fontId="19" fillId="0" borderId="18" xfId="51" applyFont="1" applyFill="1" applyBorder="1" applyAlignment="1">
      <alignment vertical="center"/>
      <protection/>
    </xf>
    <xf numFmtId="0" fontId="19" fillId="0" borderId="56" xfId="51" applyFont="1" applyFill="1" applyBorder="1" applyAlignment="1">
      <alignment horizontal="center"/>
      <protection/>
    </xf>
    <xf numFmtId="0" fontId="19" fillId="0" borderId="57" xfId="51" applyFont="1" applyFill="1" applyBorder="1" applyAlignment="1">
      <alignment horizontal="center"/>
      <protection/>
    </xf>
    <xf numFmtId="4" fontId="21" fillId="24" borderId="58" xfId="51" applyNumberFormat="1" applyFont="1" applyFill="1" applyBorder="1" applyAlignment="1">
      <alignment horizontal="right" vertical="center" wrapText="1"/>
      <protection/>
    </xf>
    <xf numFmtId="4" fontId="21" fillId="24" borderId="59" xfId="51" applyNumberFormat="1" applyFont="1" applyFill="1" applyBorder="1" applyAlignment="1">
      <alignment horizontal="right" vertical="center" wrapText="1"/>
      <protection/>
    </xf>
    <xf numFmtId="4" fontId="21" fillId="0" borderId="60" xfId="51" applyNumberFormat="1" applyFont="1" applyFill="1" applyBorder="1" applyAlignment="1">
      <alignment vertical="center"/>
      <protection/>
    </xf>
    <xf numFmtId="4" fontId="21" fillId="0" borderId="61" xfId="51" applyNumberFormat="1" applyFont="1" applyFill="1" applyBorder="1" applyAlignment="1">
      <alignment vertical="center"/>
      <protection/>
    </xf>
    <xf numFmtId="4" fontId="21" fillId="0" borderId="62" xfId="51" applyNumberFormat="1" applyFont="1" applyFill="1" applyBorder="1" applyAlignment="1">
      <alignment vertical="center"/>
      <protection/>
    </xf>
    <xf numFmtId="4" fontId="21" fillId="0" borderId="63" xfId="51" applyNumberFormat="1" applyFont="1" applyFill="1" applyBorder="1" applyAlignment="1">
      <alignment vertical="center"/>
      <protection/>
    </xf>
    <xf numFmtId="4" fontId="19" fillId="0" borderId="60" xfId="51" applyNumberFormat="1" applyFont="1" applyFill="1" applyBorder="1" applyAlignment="1">
      <alignment vertical="center"/>
      <protection/>
    </xf>
    <xf numFmtId="4" fontId="19" fillId="0" borderId="61" xfId="51" applyNumberFormat="1" applyFont="1" applyFill="1" applyBorder="1" applyAlignment="1">
      <alignment vertical="center"/>
      <protection/>
    </xf>
    <xf numFmtId="4" fontId="19" fillId="0" borderId="64" xfId="51" applyNumberFormat="1" applyFont="1" applyFill="1" applyBorder="1" applyAlignment="1">
      <alignment vertical="center"/>
      <protection/>
    </xf>
    <xf numFmtId="4" fontId="19" fillId="0" borderId="65" xfId="51" applyNumberFormat="1" applyFont="1" applyFill="1" applyBorder="1">
      <alignment/>
      <protection/>
    </xf>
    <xf numFmtId="4" fontId="19" fillId="0" borderId="66" xfId="51" applyNumberFormat="1" applyFont="1" applyFill="1" applyBorder="1">
      <alignment/>
      <protection/>
    </xf>
    <xf numFmtId="4" fontId="19" fillId="0" borderId="67" xfId="51" applyNumberFormat="1" applyFont="1" applyFill="1" applyBorder="1">
      <alignment/>
      <protection/>
    </xf>
    <xf numFmtId="4" fontId="21" fillId="0" borderId="65" xfId="51" applyNumberFormat="1" applyFont="1" applyFill="1" applyBorder="1" applyAlignment="1">
      <alignment vertical="center"/>
      <protection/>
    </xf>
    <xf numFmtId="4" fontId="21" fillId="0" borderId="66" xfId="51" applyNumberFormat="1" applyFont="1" applyFill="1" applyBorder="1" applyAlignment="1">
      <alignment vertical="center"/>
      <protection/>
    </xf>
    <xf numFmtId="4" fontId="19" fillId="0" borderId="66" xfId="51" applyNumberFormat="1" applyFont="1" applyFill="1" applyBorder="1" applyAlignment="1">
      <alignment vertical="center"/>
      <protection/>
    </xf>
    <xf numFmtId="4" fontId="19" fillId="0" borderId="68" xfId="51" applyNumberFormat="1" applyFont="1" applyFill="1" applyBorder="1" applyAlignment="1">
      <alignment vertical="center"/>
      <protection/>
    </xf>
    <xf numFmtId="4" fontId="19" fillId="0" borderId="69" xfId="51" applyNumberFormat="1" applyFont="1" applyFill="1" applyBorder="1">
      <alignment/>
      <protection/>
    </xf>
    <xf numFmtId="4" fontId="19" fillId="0" borderId="70" xfId="51" applyNumberFormat="1" applyFont="1" applyFill="1" applyBorder="1">
      <alignment/>
      <protection/>
    </xf>
    <xf numFmtId="4" fontId="19" fillId="0" borderId="71" xfId="51" applyNumberFormat="1" applyFont="1" applyFill="1" applyBorder="1">
      <alignment/>
      <protection/>
    </xf>
    <xf numFmtId="4" fontId="21" fillId="0" borderId="69" xfId="51" applyNumberFormat="1" applyFont="1" applyFill="1" applyBorder="1" applyAlignment="1">
      <alignment vertical="center"/>
      <protection/>
    </xf>
    <xf numFmtId="4" fontId="21" fillId="0" borderId="70" xfId="51" applyNumberFormat="1" applyFont="1" applyFill="1" applyBorder="1" applyAlignment="1">
      <alignment vertical="center"/>
      <protection/>
    </xf>
    <xf numFmtId="4" fontId="19" fillId="0" borderId="70" xfId="51" applyNumberFormat="1" applyFont="1" applyFill="1" applyBorder="1" applyAlignment="1">
      <alignment vertical="center"/>
      <protection/>
    </xf>
    <xf numFmtId="4" fontId="19" fillId="0" borderId="72" xfId="51" applyNumberFormat="1" applyFont="1" applyFill="1" applyBorder="1" applyAlignment="1">
      <alignment vertical="center"/>
      <protection/>
    </xf>
    <xf numFmtId="4" fontId="19" fillId="0" borderId="73" xfId="51" applyNumberFormat="1" applyFont="1" applyFill="1" applyBorder="1" applyAlignment="1">
      <alignment vertical="center"/>
      <protection/>
    </xf>
    <xf numFmtId="4" fontId="19" fillId="0" borderId="74" xfId="51" applyNumberFormat="1" applyFont="1" applyFill="1" applyBorder="1" applyAlignment="1">
      <alignment vertical="center"/>
      <protection/>
    </xf>
    <xf numFmtId="4" fontId="21" fillId="24" borderId="14" xfId="51" applyNumberFormat="1" applyFont="1" applyFill="1" applyBorder="1" applyAlignment="1">
      <alignment horizontal="right" vertical="center"/>
      <protection/>
    </xf>
    <xf numFmtId="4" fontId="21" fillId="24" borderId="15" xfId="51" applyNumberFormat="1" applyFont="1" applyFill="1" applyBorder="1" applyAlignment="1">
      <alignment horizontal="right" vertical="center" wrapText="1"/>
      <protection/>
    </xf>
    <xf numFmtId="4" fontId="21" fillId="24" borderId="15" xfId="51" applyNumberFormat="1" applyFont="1" applyFill="1" applyBorder="1" applyAlignment="1">
      <alignment horizontal="right" vertical="center"/>
      <protection/>
    </xf>
    <xf numFmtId="4" fontId="21" fillId="24" borderId="17" xfId="51" applyNumberFormat="1" applyFont="1" applyFill="1" applyBorder="1" applyAlignment="1">
      <alignment horizontal="right" vertical="center" wrapText="1"/>
      <protection/>
    </xf>
    <xf numFmtId="4" fontId="21" fillId="0" borderId="75" xfId="51" applyNumberFormat="1" applyFont="1" applyFill="1" applyBorder="1" applyAlignment="1">
      <alignment vertical="center"/>
      <protection/>
    </xf>
    <xf numFmtId="4" fontId="21" fillId="0" borderId="76" xfId="51" applyNumberFormat="1" applyFont="1" applyFill="1" applyBorder="1" applyAlignment="1">
      <alignment vertical="center"/>
      <protection/>
    </xf>
    <xf numFmtId="4" fontId="21" fillId="0" borderId="77" xfId="51" applyNumberFormat="1" applyFont="1" applyFill="1" applyBorder="1" applyAlignment="1">
      <alignment vertical="center"/>
      <protection/>
    </xf>
    <xf numFmtId="4" fontId="19" fillId="0" borderId="77" xfId="51" applyNumberFormat="1" applyFont="1" applyFill="1" applyBorder="1" applyAlignment="1">
      <alignment vertical="center"/>
      <protection/>
    </xf>
    <xf numFmtId="4" fontId="21" fillId="0" borderId="78" xfId="51" applyNumberFormat="1" applyFont="1" applyFill="1" applyBorder="1" applyAlignment="1">
      <alignment vertical="center"/>
      <protection/>
    </xf>
    <xf numFmtId="4" fontId="19" fillId="0" borderId="79" xfId="51" applyNumberFormat="1" applyFont="1" applyFill="1" applyBorder="1" applyAlignment="1">
      <alignment vertical="center"/>
      <protection/>
    </xf>
    <xf numFmtId="4" fontId="19" fillId="0" borderId="80" xfId="51" applyNumberFormat="1" applyFont="1" applyFill="1" applyBorder="1" applyAlignment="1">
      <alignment vertical="center"/>
      <protection/>
    </xf>
    <xf numFmtId="4" fontId="19" fillId="0" borderId="81" xfId="51" applyNumberFormat="1" applyFont="1" applyFill="1" applyBorder="1" applyAlignment="1">
      <alignment vertical="center"/>
      <protection/>
    </xf>
    <xf numFmtId="4" fontId="19" fillId="0" borderId="67" xfId="51" applyNumberFormat="1" applyFont="1" applyFill="1" applyBorder="1" applyAlignment="1">
      <alignment vertical="center"/>
      <protection/>
    </xf>
    <xf numFmtId="4" fontId="19" fillId="0" borderId="82" xfId="51" applyNumberFormat="1" applyFont="1" applyFill="1" applyBorder="1" applyAlignment="1">
      <alignment vertical="center"/>
      <protection/>
    </xf>
    <xf numFmtId="4" fontId="19" fillId="0" borderId="83" xfId="51" applyNumberFormat="1" applyFont="1" applyFill="1" applyBorder="1" applyAlignment="1">
      <alignment vertical="center"/>
      <protection/>
    </xf>
    <xf numFmtId="4" fontId="21" fillId="0" borderId="81" xfId="51" applyNumberFormat="1" applyFont="1" applyFill="1" applyBorder="1" applyAlignment="1">
      <alignment vertical="center"/>
      <protection/>
    </xf>
    <xf numFmtId="4" fontId="21" fillId="0" borderId="38" xfId="51" applyNumberFormat="1" applyFont="1" applyFill="1" applyBorder="1" applyAlignment="1">
      <alignment vertical="center"/>
      <protection/>
    </xf>
    <xf numFmtId="4" fontId="21" fillId="0" borderId="38" xfId="51" applyNumberFormat="1" applyFont="1" applyFill="1" applyBorder="1" applyAlignment="1">
      <alignment horizontal="right" vertical="center"/>
      <protection/>
    </xf>
    <xf numFmtId="4" fontId="21" fillId="0" borderId="39" xfId="51" applyNumberFormat="1" applyFont="1" applyFill="1" applyBorder="1" applyAlignment="1">
      <alignment horizontal="right" vertical="center"/>
      <protection/>
    </xf>
    <xf numFmtId="4" fontId="21" fillId="0" borderId="40" xfId="51" applyNumberFormat="1" applyFont="1" applyFill="1" applyBorder="1" applyAlignment="1">
      <alignment horizontal="right" vertical="center"/>
      <protection/>
    </xf>
    <xf numFmtId="4" fontId="21" fillId="0" borderId="41" xfId="51" applyNumberFormat="1" applyFont="1" applyFill="1" applyBorder="1" applyAlignment="1">
      <alignment horizontal="right" vertical="center"/>
      <protection/>
    </xf>
    <xf numFmtId="4" fontId="19" fillId="0" borderId="39" xfId="51" applyNumberFormat="1" applyFont="1" applyFill="1" applyBorder="1" applyAlignment="1">
      <alignment horizontal="right" vertical="center"/>
      <protection/>
    </xf>
    <xf numFmtId="4" fontId="19" fillId="0" borderId="42" xfId="51" applyNumberFormat="1" applyFont="1" applyFill="1" applyBorder="1" applyAlignment="1">
      <alignment horizontal="right" vertical="center"/>
      <protection/>
    </xf>
    <xf numFmtId="4" fontId="19" fillId="0" borderId="81" xfId="51" applyNumberFormat="1" applyFont="1" applyFill="1" applyBorder="1" applyAlignment="1">
      <alignment horizontal="right" vertical="center"/>
      <protection/>
    </xf>
    <xf numFmtId="4" fontId="19" fillId="0" borderId="66" xfId="51" applyNumberFormat="1" applyFont="1" applyFill="1" applyBorder="1" applyAlignment="1">
      <alignment horizontal="right" vertical="center"/>
      <protection/>
    </xf>
    <xf numFmtId="4" fontId="19" fillId="0" borderId="67" xfId="51" applyNumberFormat="1" applyFont="1" applyFill="1" applyBorder="1" applyAlignment="1">
      <alignment horizontal="right" vertical="center"/>
      <protection/>
    </xf>
    <xf numFmtId="4" fontId="21" fillId="0" borderId="65" xfId="51" applyNumberFormat="1" applyFont="1" applyFill="1" applyBorder="1" applyAlignment="1">
      <alignment horizontal="right" vertical="center"/>
      <protection/>
    </xf>
    <xf numFmtId="4" fontId="21" fillId="0" borderId="66" xfId="51" applyNumberFormat="1" applyFont="1" applyFill="1" applyBorder="1" applyAlignment="1">
      <alignment horizontal="right" vertical="center"/>
      <protection/>
    </xf>
    <xf numFmtId="4" fontId="19" fillId="0" borderId="84" xfId="51" applyNumberFormat="1" applyFont="1" applyFill="1" applyBorder="1" applyAlignment="1">
      <alignment horizontal="right" vertical="center"/>
      <protection/>
    </xf>
    <xf numFmtId="4" fontId="19" fillId="0" borderId="51" xfId="51" applyNumberFormat="1" applyFont="1" applyFill="1" applyBorder="1" applyAlignment="1">
      <alignment horizontal="right" vertical="center"/>
      <protection/>
    </xf>
    <xf numFmtId="4" fontId="19" fillId="0" borderId="85" xfId="51" applyNumberFormat="1" applyFont="1" applyFill="1" applyBorder="1" applyAlignment="1">
      <alignment horizontal="right" vertical="center"/>
      <protection/>
    </xf>
    <xf numFmtId="4" fontId="19" fillId="0" borderId="82" xfId="51" applyNumberFormat="1" applyFont="1" applyFill="1" applyBorder="1" applyAlignment="1">
      <alignment horizontal="right" vertical="center"/>
      <protection/>
    </xf>
    <xf numFmtId="4" fontId="19" fillId="0" borderId="83" xfId="51" applyNumberFormat="1" applyFont="1" applyFill="1" applyBorder="1" applyAlignment="1">
      <alignment horizontal="right" vertical="center"/>
      <protection/>
    </xf>
    <xf numFmtId="4" fontId="21" fillId="24" borderId="86" xfId="51" applyNumberFormat="1" applyFont="1" applyFill="1" applyBorder="1" applyAlignment="1">
      <alignment horizontal="right" vertical="center" wrapText="1"/>
      <protection/>
    </xf>
    <xf numFmtId="4" fontId="21" fillId="24" borderId="87" xfId="51" applyNumberFormat="1" applyFont="1" applyFill="1" applyBorder="1" applyAlignment="1">
      <alignment horizontal="right" vertical="center" wrapText="1"/>
      <protection/>
    </xf>
    <xf numFmtId="4" fontId="21" fillId="24" borderId="88" xfId="51" applyNumberFormat="1" applyFont="1" applyFill="1" applyBorder="1" applyAlignment="1">
      <alignment horizontal="right" vertical="center" wrapText="1"/>
      <protection/>
    </xf>
    <xf numFmtId="4" fontId="21" fillId="24" borderId="89" xfId="51" applyNumberFormat="1" applyFont="1" applyFill="1" applyBorder="1" applyAlignment="1">
      <alignment horizontal="right" vertical="center" wrapText="1"/>
      <protection/>
    </xf>
    <xf numFmtId="4" fontId="19" fillId="0" borderId="90" xfId="51" applyNumberFormat="1" applyFont="1" applyFill="1" applyBorder="1" applyAlignment="1">
      <alignment vertical="center"/>
      <protection/>
    </xf>
    <xf numFmtId="4" fontId="19" fillId="0" borderId="91" xfId="51" applyNumberFormat="1" applyFont="1" applyFill="1" applyBorder="1" applyAlignment="1">
      <alignment vertical="center"/>
      <protection/>
    </xf>
    <xf numFmtId="4" fontId="19" fillId="0" borderId="92" xfId="51" applyNumberFormat="1" applyFont="1" applyFill="1" applyBorder="1" applyAlignment="1">
      <alignment vertical="center"/>
      <protection/>
    </xf>
    <xf numFmtId="4" fontId="19" fillId="0" borderId="11" xfId="51" applyNumberFormat="1" applyFont="1" applyFill="1" applyBorder="1" applyAlignment="1">
      <alignment vertical="center"/>
      <protection/>
    </xf>
    <xf numFmtId="0" fontId="19" fillId="0" borderId="34" xfId="51" applyFont="1" applyFill="1" applyBorder="1" applyAlignment="1">
      <alignment vertical="center"/>
      <protection/>
    </xf>
    <xf numFmtId="0" fontId="19" fillId="0" borderId="31" xfId="51" applyFont="1" applyFill="1" applyBorder="1" applyAlignment="1">
      <alignment horizontal="center"/>
      <protection/>
    </xf>
    <xf numFmtId="0" fontId="19" fillId="0" borderId="26" xfId="51" applyFont="1" applyFill="1" applyBorder="1" applyAlignment="1">
      <alignment horizontal="center"/>
      <protection/>
    </xf>
    <xf numFmtId="4" fontId="19" fillId="0" borderId="70" xfId="51" applyNumberFormat="1" applyFont="1" applyFill="1" applyBorder="1" applyAlignment="1">
      <alignment vertical="center"/>
      <protection/>
    </xf>
    <xf numFmtId="4" fontId="19" fillId="0" borderId="93" xfId="51" applyNumberFormat="1" applyFont="1" applyFill="1" applyBorder="1" applyAlignment="1">
      <alignment vertical="center"/>
      <protection/>
    </xf>
    <xf numFmtId="4" fontId="21" fillId="0" borderId="23" xfId="51" applyNumberFormat="1" applyFont="1" applyFill="1" applyBorder="1" applyAlignment="1">
      <alignment/>
      <protection/>
    </xf>
    <xf numFmtId="4" fontId="21" fillId="0" borderId="94" xfId="51" applyNumberFormat="1" applyFont="1" applyFill="1" applyBorder="1" applyAlignment="1">
      <alignment/>
      <protection/>
    </xf>
    <xf numFmtId="4" fontId="21" fillId="0" borderId="21" xfId="51" applyNumberFormat="1" applyFont="1" applyFill="1" applyBorder="1" applyAlignment="1">
      <alignment/>
      <protection/>
    </xf>
    <xf numFmtId="4" fontId="21" fillId="0" borderId="95" xfId="51" applyNumberFormat="1" applyFont="1" applyFill="1" applyBorder="1" applyAlignment="1">
      <alignment/>
      <protection/>
    </xf>
    <xf numFmtId="4" fontId="21" fillId="0" borderId="96" xfId="51" applyNumberFormat="1" applyFont="1" applyFill="1" applyBorder="1" applyAlignment="1">
      <alignment vertical="center"/>
      <protection/>
    </xf>
    <xf numFmtId="4" fontId="21" fillId="0" borderId="21" xfId="51" applyNumberFormat="1" applyFont="1" applyFill="1" applyBorder="1" applyAlignment="1">
      <alignment vertical="center"/>
      <protection/>
    </xf>
    <xf numFmtId="4" fontId="21" fillId="0" borderId="95" xfId="51" applyNumberFormat="1" applyFont="1" applyFill="1" applyBorder="1" applyAlignment="1">
      <alignment vertical="center"/>
      <protection/>
    </xf>
    <xf numFmtId="3" fontId="21" fillId="0" borderId="0" xfId="51" applyNumberFormat="1" applyFont="1" applyFill="1" applyBorder="1" applyAlignment="1">
      <alignment horizontal="left"/>
      <protection/>
    </xf>
    <xf numFmtId="3" fontId="21" fillId="0" borderId="97" xfId="51" applyNumberFormat="1" applyFont="1" applyFill="1" applyBorder="1" applyAlignment="1">
      <alignment horizontal="left"/>
      <protection/>
    </xf>
    <xf numFmtId="0" fontId="21" fillId="0" borderId="0" xfId="51" applyFont="1" applyFill="1" applyBorder="1" applyAlignment="1">
      <alignment horizontal="left" vertical="center"/>
      <protection/>
    </xf>
    <xf numFmtId="0" fontId="21" fillId="0" borderId="97" xfId="51" applyFont="1" applyFill="1" applyBorder="1" applyAlignment="1">
      <alignment horizontal="left" vertical="center"/>
      <protection/>
    </xf>
    <xf numFmtId="4" fontId="21" fillId="0" borderId="21" xfId="51" applyNumberFormat="1" applyFont="1" applyFill="1" applyBorder="1" applyAlignment="1">
      <alignment horizontal="left" vertical="center" wrapText="1"/>
      <protection/>
    </xf>
    <xf numFmtId="4" fontId="21" fillId="0" borderId="95" xfId="51" applyNumberFormat="1" applyFont="1" applyFill="1" applyBorder="1" applyAlignment="1">
      <alignment horizontal="left" vertical="center" wrapText="1"/>
      <protection/>
    </xf>
    <xf numFmtId="4" fontId="21" fillId="0" borderId="44" xfId="51" applyNumberFormat="1" applyFont="1" applyFill="1" applyBorder="1">
      <alignment/>
      <protection/>
    </xf>
    <xf numFmtId="4" fontId="21" fillId="0" borderId="98" xfId="51" applyNumberFormat="1" applyFont="1" applyFill="1" applyBorder="1">
      <alignment/>
      <protection/>
    </xf>
    <xf numFmtId="0" fontId="21" fillId="0" borderId="99" xfId="51" applyFont="1" applyFill="1" applyBorder="1" applyAlignment="1">
      <alignment horizontal="center" vertical="center" wrapText="1"/>
      <protection/>
    </xf>
    <xf numFmtId="0" fontId="21" fillId="24" borderId="13" xfId="51" applyFont="1" applyFill="1" applyBorder="1" applyAlignment="1">
      <alignment horizontal="center" vertical="center" wrapText="1"/>
      <protection/>
    </xf>
    <xf numFmtId="4" fontId="21" fillId="0" borderId="23" xfId="51" applyNumberFormat="1" applyFont="1" applyFill="1" applyBorder="1" applyAlignment="1">
      <alignment vertical="center"/>
      <protection/>
    </xf>
    <xf numFmtId="4" fontId="21" fillId="0" borderId="94" xfId="51" applyNumberFormat="1" applyFont="1" applyFill="1" applyBorder="1" applyAlignment="1">
      <alignment vertical="center"/>
      <protection/>
    </xf>
    <xf numFmtId="0" fontId="21" fillId="24" borderId="100" xfId="51" applyFont="1" applyFill="1" applyBorder="1" applyAlignment="1">
      <alignment horizontal="center" vertical="center" wrapText="1"/>
      <protection/>
    </xf>
    <xf numFmtId="4" fontId="21" fillId="0" borderId="101" xfId="51" applyNumberFormat="1" applyFont="1" applyFill="1" applyBorder="1" applyAlignment="1">
      <alignment horizontal="left" vertical="center"/>
      <protection/>
    </xf>
    <xf numFmtId="4" fontId="21" fillId="0" borderId="0" xfId="51" applyNumberFormat="1" applyFont="1" applyFill="1" applyBorder="1" applyAlignment="1">
      <alignment horizontal="left" vertical="center"/>
      <protection/>
    </xf>
    <xf numFmtId="4" fontId="21" fillId="0" borderId="97" xfId="51" applyNumberFormat="1" applyFont="1" applyFill="1" applyBorder="1" applyAlignment="1">
      <alignment horizontal="left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4" fontId="21" fillId="24" borderId="102" xfId="51" applyNumberFormat="1" applyFont="1" applyFill="1" applyBorder="1" applyAlignment="1">
      <alignment horizontal="center" vertical="center" wrapText="1"/>
      <protection/>
    </xf>
    <xf numFmtId="4" fontId="21" fillId="0" borderId="26" xfId="51" applyNumberFormat="1" applyFont="1" applyFill="1" applyBorder="1" applyAlignment="1">
      <alignment vertical="center"/>
      <protection/>
    </xf>
    <xf numFmtId="4" fontId="21" fillId="0" borderId="103" xfId="51" applyNumberFormat="1" applyFont="1" applyFill="1" applyBorder="1" applyAlignment="1">
      <alignment vertical="center"/>
      <protection/>
    </xf>
    <xf numFmtId="4" fontId="21" fillId="0" borderId="104" xfId="51" applyNumberFormat="1" applyFont="1" applyFill="1" applyBorder="1" applyAlignment="1">
      <alignment horizontal="left" vertical="center" wrapText="1"/>
      <protection/>
    </xf>
    <xf numFmtId="4" fontId="21" fillId="0" borderId="105" xfId="51" applyNumberFormat="1" applyFont="1" applyFill="1" applyBorder="1" applyAlignment="1">
      <alignment horizontal="left" vertical="center" wrapText="1"/>
      <protection/>
    </xf>
    <xf numFmtId="4" fontId="21" fillId="0" borderId="106" xfId="51" applyNumberFormat="1" applyFont="1" applyFill="1" applyBorder="1" applyAlignment="1">
      <alignment horizontal="left" vertical="center" wrapText="1"/>
      <protection/>
    </xf>
    <xf numFmtId="0" fontId="19" fillId="0" borderId="107" xfId="51" applyFont="1" applyFill="1" applyBorder="1" applyAlignment="1">
      <alignment horizontal="center" vertical="center" wrapText="1"/>
      <protection/>
    </xf>
    <xf numFmtId="0" fontId="19" fillId="0" borderId="67" xfId="51" applyFont="1" applyFill="1" applyBorder="1" applyAlignment="1">
      <alignment horizontal="center" vertical="center"/>
      <protection/>
    </xf>
    <xf numFmtId="0" fontId="19" fillId="0" borderId="68" xfId="51" applyFont="1" applyFill="1" applyBorder="1" applyAlignment="1">
      <alignment horizontal="center" vertical="center"/>
      <protection/>
    </xf>
    <xf numFmtId="0" fontId="19" fillId="0" borderId="66" xfId="5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0" fontId="19" fillId="0" borderId="67" xfId="51" applyFont="1" applyFill="1" applyBorder="1" applyAlignment="1">
      <alignment horizontal="center" vertical="center" wrapText="1"/>
      <protection/>
    </xf>
    <xf numFmtId="0" fontId="19" fillId="0" borderId="68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19" fillId="0" borderId="108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9" fillId="0" borderId="109" xfId="51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09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110" xfId="51" applyFont="1" applyFill="1" applyBorder="1" applyAlignment="1">
      <alignment horizontal="center" vertical="center" wrapText="1"/>
      <protection/>
    </xf>
    <xf numFmtId="0" fontId="19" fillId="0" borderId="14" xfId="51" applyFont="1" applyFill="1" applyBorder="1" applyAlignment="1">
      <alignment horizontal="center" vertical="center" wrapText="1"/>
      <protection/>
    </xf>
    <xf numFmtId="0" fontId="19" fillId="0" borderId="111" xfId="51" applyFont="1" applyFill="1" applyBorder="1" applyAlignment="1">
      <alignment horizontal="center" vertical="center"/>
      <protection/>
    </xf>
    <xf numFmtId="0" fontId="19" fillId="0" borderId="112" xfId="51" applyFont="1" applyFill="1" applyBorder="1" applyAlignment="1">
      <alignment horizontal="center" vertical="center"/>
      <protection/>
    </xf>
    <xf numFmtId="0" fontId="21" fillId="0" borderId="113" xfId="51" applyFont="1" applyFill="1" applyBorder="1" applyAlignment="1">
      <alignment horizontal="center" vertical="center"/>
      <protection/>
    </xf>
    <xf numFmtId="0" fontId="21" fillId="0" borderId="114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21" fillId="0" borderId="115" xfId="51" applyFont="1" applyFill="1" applyBorder="1" applyAlignment="1">
      <alignment horizontal="center" vertical="center"/>
      <protection/>
    </xf>
    <xf numFmtId="0" fontId="19" fillId="0" borderId="116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C1">
      <selection activeCell="L29" sqref="L29"/>
    </sheetView>
  </sheetViews>
  <sheetFormatPr defaultColWidth="10.28125" defaultRowHeight="12.75"/>
  <cols>
    <col min="1" max="1" width="3.57421875" style="1" customWidth="1"/>
    <col min="2" max="2" width="16.8515625" style="1" customWidth="1"/>
    <col min="3" max="3" width="4.8515625" style="1" customWidth="1"/>
    <col min="4" max="4" width="5.57421875" style="1" customWidth="1"/>
    <col min="5" max="5" width="10.57421875" style="1" customWidth="1"/>
    <col min="6" max="6" width="10.7109375" style="1" customWidth="1"/>
    <col min="7" max="7" width="12.140625" style="1" customWidth="1"/>
    <col min="8" max="8" width="11.140625" style="1" customWidth="1"/>
    <col min="9" max="9" width="11.00390625" style="1" customWidth="1"/>
    <col min="10" max="10" width="10.7109375" style="1" customWidth="1"/>
    <col min="11" max="11" width="8.7109375" style="1" customWidth="1"/>
    <col min="12" max="12" width="10.28125" style="1" customWidth="1"/>
    <col min="13" max="13" width="11.00390625" style="1" customWidth="1"/>
    <col min="14" max="14" width="6.140625" style="1" hidden="1" customWidth="1"/>
    <col min="15" max="15" width="10.8515625" style="1" customWidth="1"/>
    <col min="16" max="16" width="8.8515625" style="1" customWidth="1"/>
    <col min="17" max="16384" width="10.28125" style="1" customWidth="1"/>
  </cols>
  <sheetData>
    <row r="1" spans="13:16" ht="36.75" customHeight="1">
      <c r="M1" s="170" t="s">
        <v>74</v>
      </c>
      <c r="N1" s="170"/>
      <c r="O1" s="170"/>
      <c r="P1" s="170"/>
    </row>
    <row r="2" spans="1:16" ht="28.5" customHeight="1">
      <c r="A2" s="184" t="s">
        <v>48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" thickBot="1">
      <c r="A4" s="162" t="s">
        <v>58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12.75" customHeight="1" thickBot="1">
      <c r="A5" s="185" t="s">
        <v>0</v>
      </c>
      <c r="B5" s="187" t="s">
        <v>1</v>
      </c>
      <c r="C5" s="189" t="s">
        <v>2</v>
      </c>
      <c r="D5" s="189" t="s">
        <v>3</v>
      </c>
      <c r="E5" s="191" t="s">
        <v>4</v>
      </c>
      <c r="F5" s="193" t="s">
        <v>5</v>
      </c>
      <c r="G5" s="194"/>
      <c r="H5" s="195" t="s">
        <v>49</v>
      </c>
      <c r="I5" s="195"/>
      <c r="J5" s="195"/>
      <c r="K5" s="195"/>
      <c r="L5" s="195"/>
      <c r="M5" s="195"/>
      <c r="N5" s="195"/>
      <c r="O5" s="195"/>
      <c r="P5" s="196"/>
    </row>
    <row r="6" spans="1:16" ht="12.75" customHeight="1" thickBot="1">
      <c r="A6" s="186"/>
      <c r="B6" s="188"/>
      <c r="C6" s="190"/>
      <c r="D6" s="190"/>
      <c r="E6" s="192"/>
      <c r="F6" s="181" t="s">
        <v>6</v>
      </c>
      <c r="G6" s="199" t="s">
        <v>7</v>
      </c>
      <c r="H6" s="197"/>
      <c r="I6" s="197"/>
      <c r="J6" s="197"/>
      <c r="K6" s="197"/>
      <c r="L6" s="197"/>
      <c r="M6" s="197"/>
      <c r="N6" s="197"/>
      <c r="O6" s="197"/>
      <c r="P6" s="198"/>
    </row>
    <row r="7" spans="1:16" ht="12.75" customHeight="1" thickBot="1">
      <c r="A7" s="186"/>
      <c r="B7" s="188"/>
      <c r="C7" s="190"/>
      <c r="D7" s="190"/>
      <c r="E7" s="192"/>
      <c r="F7" s="181"/>
      <c r="G7" s="199"/>
      <c r="H7" s="177" t="s">
        <v>8</v>
      </c>
      <c r="I7" s="178" t="s">
        <v>9</v>
      </c>
      <c r="J7" s="178"/>
      <c r="K7" s="178"/>
      <c r="L7" s="178"/>
      <c r="M7" s="178"/>
      <c r="N7" s="178"/>
      <c r="O7" s="178"/>
      <c r="P7" s="179"/>
    </row>
    <row r="8" spans="1:16" ht="14.25" customHeight="1" thickBot="1">
      <c r="A8" s="186"/>
      <c r="B8" s="188"/>
      <c r="C8" s="190"/>
      <c r="D8" s="190"/>
      <c r="E8" s="192"/>
      <c r="F8" s="181"/>
      <c r="G8" s="199"/>
      <c r="H8" s="177"/>
      <c r="I8" s="180" t="s">
        <v>10</v>
      </c>
      <c r="J8" s="180"/>
      <c r="K8" s="180"/>
      <c r="L8" s="180"/>
      <c r="M8" s="178" t="s">
        <v>7</v>
      </c>
      <c r="N8" s="178"/>
      <c r="O8" s="178"/>
      <c r="P8" s="179"/>
    </row>
    <row r="9" spans="1:16" ht="11.25" customHeight="1" thickBot="1">
      <c r="A9" s="186"/>
      <c r="B9" s="188"/>
      <c r="C9" s="190"/>
      <c r="D9" s="190"/>
      <c r="E9" s="192"/>
      <c r="F9" s="181"/>
      <c r="G9" s="199"/>
      <c r="H9" s="177"/>
      <c r="I9" s="181" t="s">
        <v>11</v>
      </c>
      <c r="J9" s="180" t="s">
        <v>12</v>
      </c>
      <c r="K9" s="180"/>
      <c r="L9" s="180"/>
      <c r="M9" s="181" t="s">
        <v>13</v>
      </c>
      <c r="N9" s="182"/>
      <c r="O9" s="182"/>
      <c r="P9" s="183"/>
    </row>
    <row r="10" spans="1:16" ht="45.75" customHeight="1" thickBot="1">
      <c r="A10" s="186"/>
      <c r="B10" s="188"/>
      <c r="C10" s="190"/>
      <c r="D10" s="190"/>
      <c r="E10" s="192"/>
      <c r="F10" s="181"/>
      <c r="G10" s="199"/>
      <c r="H10" s="177"/>
      <c r="I10" s="181"/>
      <c r="J10" s="2" t="s">
        <v>14</v>
      </c>
      <c r="K10" s="2" t="s">
        <v>47</v>
      </c>
      <c r="L10" s="2" t="s">
        <v>15</v>
      </c>
      <c r="M10" s="181"/>
      <c r="N10" s="2" t="s">
        <v>46</v>
      </c>
      <c r="O10" s="2" t="s">
        <v>16</v>
      </c>
      <c r="P10" s="3" t="s">
        <v>17</v>
      </c>
    </row>
    <row r="11" spans="1:16" ht="12" thickBot="1">
      <c r="A11" s="4">
        <v>1</v>
      </c>
      <c r="B11" s="5">
        <v>2</v>
      </c>
      <c r="C11" s="5">
        <v>3</v>
      </c>
      <c r="D11" s="5">
        <v>4</v>
      </c>
      <c r="E11" s="6">
        <v>5</v>
      </c>
      <c r="F11" s="7">
        <v>6</v>
      </c>
      <c r="G11" s="8">
        <v>7</v>
      </c>
      <c r="H11" s="6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9">
        <v>16</v>
      </c>
    </row>
    <row r="12" spans="1:16" s="41" customFormat="1" ht="24" customHeight="1" thickBot="1">
      <c r="A12" s="44">
        <v>1</v>
      </c>
      <c r="B12" s="166" t="s">
        <v>18</v>
      </c>
      <c r="C12" s="166"/>
      <c r="D12" s="166"/>
      <c r="E12" s="76">
        <f aca="true" t="shared" si="0" ref="E12:M12">E18+E25</f>
        <v>3072748.98</v>
      </c>
      <c r="F12" s="76">
        <f t="shared" si="0"/>
        <v>850267.78</v>
      </c>
      <c r="G12" s="76">
        <f t="shared" si="0"/>
        <v>2222481.2</v>
      </c>
      <c r="H12" s="76">
        <f t="shared" si="0"/>
        <v>1000600</v>
      </c>
      <c r="I12" s="76">
        <f t="shared" si="0"/>
        <v>301282.76</v>
      </c>
      <c r="J12" s="76">
        <f t="shared" si="0"/>
        <v>0</v>
      </c>
      <c r="K12" s="76">
        <f t="shared" si="0"/>
        <v>0</v>
      </c>
      <c r="L12" s="76">
        <f t="shared" si="0"/>
        <v>301282.76</v>
      </c>
      <c r="M12" s="76">
        <f t="shared" si="0"/>
        <v>699317.24</v>
      </c>
      <c r="N12" s="77">
        <f>N18</f>
        <v>0</v>
      </c>
      <c r="O12" s="76">
        <f>O18+O25</f>
        <v>562837.24</v>
      </c>
      <c r="P12" s="76">
        <f>P18+P25</f>
        <v>136480</v>
      </c>
    </row>
    <row r="13" spans="1:16" ht="15" customHeight="1">
      <c r="A13" s="12" t="s">
        <v>45</v>
      </c>
      <c r="B13" s="31" t="s">
        <v>19</v>
      </c>
      <c r="C13" s="11"/>
      <c r="D13" s="11"/>
      <c r="E13" s="151" t="s">
        <v>20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5" customHeight="1">
      <c r="A14" s="12"/>
      <c r="B14" s="32" t="s">
        <v>21</v>
      </c>
      <c r="C14" s="11"/>
      <c r="D14" s="10" t="s">
        <v>26</v>
      </c>
      <c r="E14" s="151" t="s">
        <v>27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</row>
    <row r="15" spans="1:16" ht="15" customHeight="1">
      <c r="A15" s="12"/>
      <c r="B15" s="33" t="s">
        <v>22</v>
      </c>
      <c r="C15" s="11"/>
      <c r="D15" s="10" t="s">
        <v>28</v>
      </c>
      <c r="E15" s="167" t="s">
        <v>29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9"/>
    </row>
    <row r="16" spans="1:16" ht="15" customHeight="1">
      <c r="A16" s="12"/>
      <c r="B16" s="31" t="s">
        <v>23</v>
      </c>
      <c r="C16" s="11"/>
      <c r="D16" s="10" t="s">
        <v>30</v>
      </c>
      <c r="E16" s="167" t="s">
        <v>31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</row>
    <row r="17" spans="1:16" ht="25.5" customHeight="1" thickBot="1">
      <c r="A17" s="12"/>
      <c r="B17" s="31" t="s">
        <v>24</v>
      </c>
      <c r="C17" s="11"/>
      <c r="D17" s="11"/>
      <c r="E17" s="174" t="s">
        <v>52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</row>
    <row r="18" spans="1:16" s="15" customFormat="1" ht="15" customHeight="1">
      <c r="A18" s="14"/>
      <c r="B18" s="36" t="s">
        <v>25</v>
      </c>
      <c r="C18" s="10"/>
      <c r="D18" s="11">
        <v>600</v>
      </c>
      <c r="E18" s="78">
        <f aca="true" t="shared" si="1" ref="E18:P18">SUM(E19:E20)</f>
        <v>932999</v>
      </c>
      <c r="F18" s="79">
        <f t="shared" si="1"/>
        <v>185846</v>
      </c>
      <c r="G18" s="80">
        <f t="shared" si="1"/>
        <v>747153</v>
      </c>
      <c r="H18" s="81">
        <f t="shared" si="1"/>
        <v>170600</v>
      </c>
      <c r="I18" s="79">
        <f t="shared" si="1"/>
        <v>34120</v>
      </c>
      <c r="J18" s="82">
        <f t="shared" si="1"/>
        <v>0</v>
      </c>
      <c r="K18" s="83">
        <f t="shared" si="1"/>
        <v>0</v>
      </c>
      <c r="L18" s="83">
        <f t="shared" si="1"/>
        <v>34120</v>
      </c>
      <c r="M18" s="78">
        <f t="shared" si="1"/>
        <v>136480</v>
      </c>
      <c r="N18" s="83">
        <f t="shared" si="1"/>
        <v>0</v>
      </c>
      <c r="O18" s="83">
        <f t="shared" si="1"/>
        <v>0</v>
      </c>
      <c r="P18" s="84">
        <f t="shared" si="1"/>
        <v>136480</v>
      </c>
    </row>
    <row r="19" spans="1:16" ht="15" customHeight="1">
      <c r="A19" s="12"/>
      <c r="B19" s="13" t="s">
        <v>50</v>
      </c>
      <c r="C19" s="11">
        <v>30</v>
      </c>
      <c r="D19" s="11">
        <v>60041</v>
      </c>
      <c r="E19" s="85">
        <f>F19+G19</f>
        <v>170600</v>
      </c>
      <c r="F19" s="86">
        <f>I19</f>
        <v>34120</v>
      </c>
      <c r="G19" s="87">
        <f>M19</f>
        <v>136480</v>
      </c>
      <c r="H19" s="88">
        <f>I19+M19</f>
        <v>170600</v>
      </c>
      <c r="I19" s="89">
        <f>SUM(J19:L19)</f>
        <v>34120</v>
      </c>
      <c r="J19" s="90">
        <v>0</v>
      </c>
      <c r="K19" s="90">
        <v>0</v>
      </c>
      <c r="L19" s="90">
        <v>34120</v>
      </c>
      <c r="M19" s="89">
        <f>SUM(N19:P19)</f>
        <v>136480</v>
      </c>
      <c r="N19" s="90">
        <v>0</v>
      </c>
      <c r="O19" s="90">
        <v>0</v>
      </c>
      <c r="P19" s="91">
        <v>136480</v>
      </c>
    </row>
    <row r="20" spans="1:16" ht="15" customHeight="1" thickBot="1">
      <c r="A20" s="57"/>
      <c r="B20" s="70" t="s">
        <v>51</v>
      </c>
      <c r="C20" s="71"/>
      <c r="D20" s="71"/>
      <c r="E20" s="92">
        <f>SUM(F20:G20)</f>
        <v>762399</v>
      </c>
      <c r="F20" s="93">
        <v>151726</v>
      </c>
      <c r="G20" s="94">
        <v>610673</v>
      </c>
      <c r="H20" s="95">
        <f>I20+M20</f>
        <v>0</v>
      </c>
      <c r="I20" s="96">
        <f>SUM(J20:L20)</f>
        <v>0</v>
      </c>
      <c r="J20" s="97">
        <v>0</v>
      </c>
      <c r="K20" s="97">
        <v>0</v>
      </c>
      <c r="L20" s="97">
        <v>0</v>
      </c>
      <c r="M20" s="96">
        <f>SUM(N20:P20)</f>
        <v>0</v>
      </c>
      <c r="N20" s="97">
        <v>0</v>
      </c>
      <c r="O20" s="97">
        <v>0</v>
      </c>
      <c r="P20" s="98">
        <v>0</v>
      </c>
    </row>
    <row r="21" spans="1:16" ht="15" customHeight="1">
      <c r="A21" s="12" t="s">
        <v>67</v>
      </c>
      <c r="B21" s="31" t="s">
        <v>19</v>
      </c>
      <c r="C21" s="11"/>
      <c r="D21" s="72"/>
      <c r="E21" s="151" t="s">
        <v>20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</row>
    <row r="22" spans="1:16" ht="15" customHeight="1">
      <c r="A22" s="12"/>
      <c r="B22" s="32" t="s">
        <v>21</v>
      </c>
      <c r="C22" s="11"/>
      <c r="D22" s="10" t="s">
        <v>68</v>
      </c>
      <c r="E22" s="154" t="s">
        <v>70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</row>
    <row r="23" spans="1:16" ht="15" customHeight="1">
      <c r="A23" s="12"/>
      <c r="B23" s="33" t="s">
        <v>22</v>
      </c>
      <c r="C23" s="11"/>
      <c r="D23" s="10" t="s">
        <v>69</v>
      </c>
      <c r="E23" s="154" t="s">
        <v>71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5"/>
    </row>
    <row r="24" spans="1:16" ht="15" customHeight="1" thickBot="1">
      <c r="A24" s="12"/>
      <c r="B24" s="31" t="s">
        <v>24</v>
      </c>
      <c r="C24" s="11"/>
      <c r="D24" s="73"/>
      <c r="E24" s="156" t="s">
        <v>72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/>
    </row>
    <row r="25" spans="1:16" ht="15" customHeight="1">
      <c r="A25" s="14"/>
      <c r="B25" s="36" t="s">
        <v>25</v>
      </c>
      <c r="C25" s="10"/>
      <c r="D25" s="11">
        <v>801</v>
      </c>
      <c r="E25" s="78">
        <f aca="true" t="shared" si="2" ref="E25:P25">SUM(E26:E28)</f>
        <v>2139749.98</v>
      </c>
      <c r="F25" s="79">
        <f t="shared" si="2"/>
        <v>664421.78</v>
      </c>
      <c r="G25" s="80">
        <f t="shared" si="2"/>
        <v>1475328.2</v>
      </c>
      <c r="H25" s="81">
        <f t="shared" si="2"/>
        <v>830000</v>
      </c>
      <c r="I25" s="79">
        <f t="shared" si="2"/>
        <v>267162.76</v>
      </c>
      <c r="J25" s="82">
        <f t="shared" si="2"/>
        <v>0</v>
      </c>
      <c r="K25" s="83">
        <f t="shared" si="2"/>
        <v>0</v>
      </c>
      <c r="L25" s="83">
        <f t="shared" si="2"/>
        <v>267162.76</v>
      </c>
      <c r="M25" s="78">
        <f t="shared" si="2"/>
        <v>562837.24</v>
      </c>
      <c r="N25" s="83">
        <f t="shared" si="2"/>
        <v>0</v>
      </c>
      <c r="O25" s="110">
        <f t="shared" si="2"/>
        <v>562837.24</v>
      </c>
      <c r="P25" s="140">
        <f t="shared" si="2"/>
        <v>0</v>
      </c>
    </row>
    <row r="26" spans="1:16" ht="15" customHeight="1">
      <c r="A26" s="12"/>
      <c r="B26" s="13" t="s">
        <v>73</v>
      </c>
      <c r="C26" s="11"/>
      <c r="D26" s="11">
        <v>80110</v>
      </c>
      <c r="E26" s="85">
        <f>F26+G26</f>
        <v>800759.99</v>
      </c>
      <c r="F26" s="86">
        <v>240228</v>
      </c>
      <c r="G26" s="87">
        <v>560531.99</v>
      </c>
      <c r="H26" s="88">
        <f>I26+M26</f>
        <v>0</v>
      </c>
      <c r="I26" s="89">
        <f>SUM(J26:L26)</f>
        <v>0</v>
      </c>
      <c r="J26" s="90">
        <v>0</v>
      </c>
      <c r="K26" s="90">
        <v>0</v>
      </c>
      <c r="L26" s="90"/>
      <c r="M26" s="89">
        <f>SUM(N26:P26)</f>
        <v>0</v>
      </c>
      <c r="N26" s="90">
        <v>0</v>
      </c>
      <c r="O26" s="138"/>
      <c r="P26" s="91"/>
    </row>
    <row r="27" spans="1:16" ht="15" customHeight="1">
      <c r="A27" s="12"/>
      <c r="B27" s="75" t="s">
        <v>32</v>
      </c>
      <c r="C27" s="11"/>
      <c r="D27" s="11"/>
      <c r="E27" s="85">
        <f>F27+G27</f>
        <v>508989.99</v>
      </c>
      <c r="F27" s="86">
        <v>157031.02</v>
      </c>
      <c r="G27" s="87">
        <v>351958.97</v>
      </c>
      <c r="H27" s="88">
        <f>I27+M27</f>
        <v>0</v>
      </c>
      <c r="I27" s="89">
        <f>SUM(J27:L27)</f>
        <v>0</v>
      </c>
      <c r="J27" s="99"/>
      <c r="K27" s="99"/>
      <c r="L27" s="99"/>
      <c r="M27" s="89">
        <f>SUM(N27:P27)</f>
        <v>0</v>
      </c>
      <c r="N27" s="99"/>
      <c r="O27" s="139"/>
      <c r="P27" s="100"/>
    </row>
    <row r="28" spans="1:16" ht="15" customHeight="1" thickBot="1">
      <c r="A28" s="57"/>
      <c r="B28" s="74" t="s">
        <v>33</v>
      </c>
      <c r="C28" s="71"/>
      <c r="D28" s="71"/>
      <c r="E28" s="85">
        <f>F28+G28</f>
        <v>830000</v>
      </c>
      <c r="F28" s="86">
        <f>I28</f>
        <v>267162.76</v>
      </c>
      <c r="G28" s="87">
        <f>M28</f>
        <v>562837.24</v>
      </c>
      <c r="H28" s="95">
        <f>I28+M28</f>
        <v>830000</v>
      </c>
      <c r="I28" s="96">
        <f>SUM(J28:L28)</f>
        <v>267162.76</v>
      </c>
      <c r="J28" s="97">
        <v>0</v>
      </c>
      <c r="K28" s="97">
        <v>0</v>
      </c>
      <c r="L28" s="145">
        <v>267162.76</v>
      </c>
      <c r="M28" s="96">
        <f>SUM(N28:P28)</f>
        <v>562837.24</v>
      </c>
      <c r="N28" s="97">
        <v>0</v>
      </c>
      <c r="O28" s="146">
        <v>562837.24</v>
      </c>
      <c r="P28" s="141"/>
    </row>
    <row r="29" spans="1:16" s="41" customFormat="1" ht="25.5" customHeight="1" thickBot="1">
      <c r="A29" s="40">
        <v>2</v>
      </c>
      <c r="B29" s="163" t="s">
        <v>39</v>
      </c>
      <c r="C29" s="163"/>
      <c r="D29" s="163"/>
      <c r="E29" s="101">
        <f>F29+G29</f>
        <v>909902</v>
      </c>
      <c r="F29" s="102">
        <f>F34+F41+F50</f>
        <v>128692.04999999999</v>
      </c>
      <c r="G29" s="102">
        <f>G34+G41+G50</f>
        <v>781209.95</v>
      </c>
      <c r="H29" s="101">
        <f>I29+M29</f>
        <v>516653</v>
      </c>
      <c r="I29" s="103">
        <f>SUM(J29:L29)</f>
        <v>71322.95</v>
      </c>
      <c r="J29" s="102">
        <f>J34+J41+J50</f>
        <v>0</v>
      </c>
      <c r="K29" s="102">
        <f>K34+K41+K50</f>
        <v>20346.75</v>
      </c>
      <c r="L29" s="102">
        <f>L34+L41+L50</f>
        <v>50976.2</v>
      </c>
      <c r="M29" s="103">
        <f>SUM(N29:P29)</f>
        <v>445330.05</v>
      </c>
      <c r="N29" s="102">
        <f>N34+N41</f>
        <v>0</v>
      </c>
      <c r="O29" s="102">
        <f>O34+O41+O50</f>
        <v>384330.05</v>
      </c>
      <c r="P29" s="104">
        <f>P34+P41+P50</f>
        <v>61000</v>
      </c>
    </row>
    <row r="30" spans="1:16" ht="15" customHeight="1">
      <c r="A30" s="17" t="s">
        <v>40</v>
      </c>
      <c r="B30" s="34" t="s">
        <v>41</v>
      </c>
      <c r="C30" s="22"/>
      <c r="D30" s="23"/>
      <c r="E30" s="164" t="s">
        <v>20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</row>
    <row r="31" spans="1:16" ht="15" customHeight="1">
      <c r="A31" s="20"/>
      <c r="B31" s="142" t="s">
        <v>21</v>
      </c>
      <c r="C31" s="143"/>
      <c r="D31" s="144" t="s">
        <v>34</v>
      </c>
      <c r="E31" s="172" t="s">
        <v>35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</row>
    <row r="32" spans="1:16" ht="15" customHeight="1">
      <c r="A32" s="12"/>
      <c r="B32" s="46" t="s">
        <v>22</v>
      </c>
      <c r="C32" s="25"/>
      <c r="D32" s="24" t="s">
        <v>36</v>
      </c>
      <c r="E32" s="152" t="s">
        <v>37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3"/>
    </row>
    <row r="33" spans="1:16" ht="15" customHeight="1" thickBot="1">
      <c r="A33" s="12"/>
      <c r="B33" s="19" t="s">
        <v>24</v>
      </c>
      <c r="C33" s="25"/>
      <c r="D33" s="26"/>
      <c r="E33" s="152" t="s">
        <v>38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3"/>
    </row>
    <row r="34" spans="1:16" ht="15" customHeight="1">
      <c r="A34" s="12"/>
      <c r="B34" s="35" t="s">
        <v>25</v>
      </c>
      <c r="C34" s="27"/>
      <c r="D34" s="28"/>
      <c r="E34" s="105">
        <f>F34+G34</f>
        <v>29615</v>
      </c>
      <c r="F34" s="79">
        <f aca="true" t="shared" si="3" ref="F34:P34">SUM(F35:F37)</f>
        <v>8649</v>
      </c>
      <c r="G34" s="106">
        <f t="shared" si="3"/>
        <v>20966</v>
      </c>
      <c r="H34" s="107">
        <f t="shared" si="3"/>
        <v>3500</v>
      </c>
      <c r="I34" s="107">
        <f t="shared" si="3"/>
        <v>3500</v>
      </c>
      <c r="J34" s="108">
        <f t="shared" si="3"/>
        <v>0</v>
      </c>
      <c r="K34" s="108">
        <f t="shared" si="3"/>
        <v>0</v>
      </c>
      <c r="L34" s="108">
        <f t="shared" si="3"/>
        <v>3500</v>
      </c>
      <c r="M34" s="109">
        <f t="shared" si="3"/>
        <v>0</v>
      </c>
      <c r="N34" s="110">
        <f t="shared" si="3"/>
        <v>0</v>
      </c>
      <c r="O34" s="83">
        <f t="shared" si="3"/>
        <v>0</v>
      </c>
      <c r="P34" s="111">
        <f t="shared" si="3"/>
        <v>0</v>
      </c>
    </row>
    <row r="35" spans="1:16" ht="15" customHeight="1">
      <c r="A35" s="12"/>
      <c r="B35" s="19" t="s">
        <v>53</v>
      </c>
      <c r="C35" s="25"/>
      <c r="D35" s="24">
        <v>630</v>
      </c>
      <c r="E35" s="112">
        <f>F35+G35</f>
        <v>26040</v>
      </c>
      <c r="F35" s="90">
        <v>5074</v>
      </c>
      <c r="G35" s="113">
        <v>20966</v>
      </c>
      <c r="H35" s="88">
        <v>0</v>
      </c>
      <c r="I35" s="89">
        <v>0</v>
      </c>
      <c r="J35" s="90">
        <v>0</v>
      </c>
      <c r="K35" s="90">
        <v>0</v>
      </c>
      <c r="L35" s="90">
        <v>0</v>
      </c>
      <c r="M35" s="89">
        <v>0</v>
      </c>
      <c r="N35" s="90">
        <v>0</v>
      </c>
      <c r="O35" s="90">
        <v>0</v>
      </c>
      <c r="P35" s="91">
        <v>0</v>
      </c>
    </row>
    <row r="36" spans="1:16" ht="15" customHeight="1">
      <c r="A36" s="12"/>
      <c r="B36" s="37" t="s">
        <v>32</v>
      </c>
      <c r="C36" s="25"/>
      <c r="D36" s="24">
        <v>63001</v>
      </c>
      <c r="E36" s="112">
        <f>F36+G36</f>
        <v>75</v>
      </c>
      <c r="F36" s="114">
        <v>75</v>
      </c>
      <c r="G36" s="115">
        <v>0</v>
      </c>
      <c r="H36" s="116">
        <f>I36+M36</f>
        <v>0</v>
      </c>
      <c r="I36" s="89">
        <f>SUM(J36:L36)</f>
        <v>0</v>
      </c>
      <c r="J36" s="90">
        <v>0</v>
      </c>
      <c r="K36" s="114">
        <v>0</v>
      </c>
      <c r="L36" s="114">
        <v>0</v>
      </c>
      <c r="M36" s="89">
        <v>0</v>
      </c>
      <c r="N36" s="114">
        <v>0</v>
      </c>
      <c r="O36" s="90">
        <v>0</v>
      </c>
      <c r="P36" s="91">
        <v>0</v>
      </c>
    </row>
    <row r="37" spans="1:16" ht="15" customHeight="1" thickBot="1">
      <c r="A37" s="12"/>
      <c r="B37" s="37" t="s">
        <v>33</v>
      </c>
      <c r="C37" s="25"/>
      <c r="D37" s="24"/>
      <c r="E37" s="112">
        <f>F37+G37</f>
        <v>3500</v>
      </c>
      <c r="F37" s="90">
        <v>3500</v>
      </c>
      <c r="G37" s="113"/>
      <c r="H37" s="117">
        <f>I37+M37</f>
        <v>3500</v>
      </c>
      <c r="I37" s="54">
        <f>SUM(J37:L37)</f>
        <v>3500</v>
      </c>
      <c r="J37" s="55">
        <v>0</v>
      </c>
      <c r="K37" s="90">
        <v>0</v>
      </c>
      <c r="L37" s="90">
        <v>3500</v>
      </c>
      <c r="M37" s="89">
        <f>SUM(N37:P37)</f>
        <v>0</v>
      </c>
      <c r="N37" s="90">
        <v>0</v>
      </c>
      <c r="O37" s="90">
        <v>0</v>
      </c>
      <c r="P37" s="91">
        <v>0</v>
      </c>
    </row>
    <row r="38" spans="1:16" s="30" customFormat="1" ht="15" customHeight="1">
      <c r="A38" s="17" t="s">
        <v>36</v>
      </c>
      <c r="B38" s="29" t="s">
        <v>41</v>
      </c>
      <c r="C38" s="18"/>
      <c r="D38" s="18"/>
      <c r="E38" s="164" t="s">
        <v>54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</row>
    <row r="39" spans="1:16" s="30" customFormat="1" ht="15" customHeight="1">
      <c r="A39" s="12"/>
      <c r="B39" s="19" t="s">
        <v>22</v>
      </c>
      <c r="C39" s="16"/>
      <c r="D39" s="16"/>
      <c r="E39" s="152" t="s">
        <v>55</v>
      </c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</row>
    <row r="40" spans="1:16" s="30" customFormat="1" ht="15" customHeight="1">
      <c r="A40" s="20"/>
      <c r="B40" s="39" t="s">
        <v>24</v>
      </c>
      <c r="C40" s="21"/>
      <c r="D40" s="21"/>
      <c r="E40" s="172" t="s">
        <v>56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3"/>
    </row>
    <row r="41" spans="1:16" s="30" customFormat="1" ht="15" customHeight="1">
      <c r="A41" s="12"/>
      <c r="B41" s="38" t="s">
        <v>25</v>
      </c>
      <c r="C41" s="26"/>
      <c r="D41" s="24">
        <v>801</v>
      </c>
      <c r="E41" s="118">
        <f>F41+G41</f>
        <v>80000</v>
      </c>
      <c r="F41" s="119">
        <f>SUM(F42:F44)</f>
        <v>0</v>
      </c>
      <c r="G41" s="120">
        <f>SUM(G42:G44)</f>
        <v>80000</v>
      </c>
      <c r="H41" s="121">
        <f>I41+M41</f>
        <v>61000</v>
      </c>
      <c r="I41" s="119">
        <f>SUM(J41:L41)</f>
        <v>0</v>
      </c>
      <c r="J41" s="122">
        <f>SUM(J42:J44)</f>
        <v>0</v>
      </c>
      <c r="K41" s="122">
        <f>SUM(K42:K44)</f>
        <v>0</v>
      </c>
      <c r="L41" s="122">
        <f>SUM(L42:L44)</f>
        <v>0</v>
      </c>
      <c r="M41" s="119">
        <f>SUM(N41:P41)</f>
        <v>61000</v>
      </c>
      <c r="N41" s="122">
        <f>SUM(N42:N44)</f>
        <v>0</v>
      </c>
      <c r="O41" s="122">
        <f>SUM(O42:O44)</f>
        <v>0</v>
      </c>
      <c r="P41" s="123">
        <f>SUM(P42:P44)</f>
        <v>61000</v>
      </c>
    </row>
    <row r="42" spans="1:16" s="30" customFormat="1" ht="15" customHeight="1">
      <c r="A42" s="12"/>
      <c r="B42" s="19" t="s">
        <v>57</v>
      </c>
      <c r="C42" s="26"/>
      <c r="D42" s="24">
        <v>80110</v>
      </c>
      <c r="E42" s="124">
        <f>F42+G42</f>
        <v>7000</v>
      </c>
      <c r="F42" s="125">
        <v>0</v>
      </c>
      <c r="G42" s="126">
        <v>7000</v>
      </c>
      <c r="H42" s="127">
        <f>I42+M42</f>
        <v>0</v>
      </c>
      <c r="I42" s="128">
        <f>SUM(J42:L42)</f>
        <v>0</v>
      </c>
      <c r="J42" s="125">
        <v>0</v>
      </c>
      <c r="K42" s="125">
        <v>0</v>
      </c>
      <c r="L42" s="125">
        <v>0</v>
      </c>
      <c r="M42" s="128">
        <f>SUM(N42:P42)</f>
        <v>0</v>
      </c>
      <c r="N42" s="125">
        <v>0</v>
      </c>
      <c r="O42" s="125">
        <v>0</v>
      </c>
      <c r="P42" s="129">
        <v>0</v>
      </c>
    </row>
    <row r="43" spans="1:16" s="30" customFormat="1" ht="15" customHeight="1">
      <c r="A43" s="12"/>
      <c r="B43" s="37" t="s">
        <v>33</v>
      </c>
      <c r="C43" s="26"/>
      <c r="D43" s="24"/>
      <c r="E43" s="124">
        <f>F43+G43</f>
        <v>61000</v>
      </c>
      <c r="F43" s="130">
        <v>0</v>
      </c>
      <c r="G43" s="131">
        <v>61000</v>
      </c>
      <c r="H43" s="127">
        <f>I43+M43</f>
        <v>61000</v>
      </c>
      <c r="I43" s="128">
        <f>SUM(J43:L43)</f>
        <v>0</v>
      </c>
      <c r="J43" s="125">
        <v>0</v>
      </c>
      <c r="K43" s="125">
        <v>0</v>
      </c>
      <c r="L43" s="125">
        <v>0</v>
      </c>
      <c r="M43" s="128">
        <f>SUM(N43:P43)</f>
        <v>61000</v>
      </c>
      <c r="N43" s="125"/>
      <c r="O43" s="125">
        <v>0</v>
      </c>
      <c r="P43" s="129">
        <v>61000</v>
      </c>
    </row>
    <row r="44" spans="1:16" s="30" customFormat="1" ht="15" customHeight="1" thickBot="1">
      <c r="A44" s="12"/>
      <c r="B44" s="37" t="s">
        <v>51</v>
      </c>
      <c r="C44" s="26"/>
      <c r="D44" s="24"/>
      <c r="E44" s="124">
        <f>F44+G44</f>
        <v>12000</v>
      </c>
      <c r="F44" s="132">
        <v>0</v>
      </c>
      <c r="G44" s="133">
        <v>12000</v>
      </c>
      <c r="H44" s="127">
        <f>I44+M44</f>
        <v>0</v>
      </c>
      <c r="I44" s="128">
        <f>SUM(J44:L44)</f>
        <v>0</v>
      </c>
      <c r="J44" s="125">
        <v>0</v>
      </c>
      <c r="K44" s="125">
        <v>0</v>
      </c>
      <c r="L44" s="125">
        <v>0</v>
      </c>
      <c r="M44" s="128">
        <f>SUM(N44:P44)</f>
        <v>0</v>
      </c>
      <c r="N44" s="125">
        <v>0</v>
      </c>
      <c r="O44" s="125">
        <v>0</v>
      </c>
      <c r="P44" s="129">
        <v>0</v>
      </c>
    </row>
    <row r="45" spans="1:16" s="30" customFormat="1" ht="15" customHeight="1">
      <c r="A45" s="17" t="s">
        <v>59</v>
      </c>
      <c r="B45" s="29" t="s">
        <v>41</v>
      </c>
      <c r="C45" s="18"/>
      <c r="D45" s="18"/>
      <c r="E45" s="147" t="s">
        <v>42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1:16" s="30" customFormat="1" ht="15" customHeight="1">
      <c r="A46" s="12"/>
      <c r="B46" s="46" t="s">
        <v>21</v>
      </c>
      <c r="C46" s="16"/>
      <c r="D46" s="16" t="s">
        <v>60</v>
      </c>
      <c r="E46" s="149" t="s">
        <v>61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50"/>
    </row>
    <row r="47" spans="1:16" s="30" customFormat="1" ht="15" customHeight="1">
      <c r="A47" s="12"/>
      <c r="B47" s="47" t="s">
        <v>22</v>
      </c>
      <c r="C47" s="16">
        <v>71</v>
      </c>
      <c r="D47" s="16" t="s">
        <v>62</v>
      </c>
      <c r="E47" s="158" t="s">
        <v>63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9"/>
    </row>
    <row r="48" spans="1:16" s="30" customFormat="1" ht="15" customHeight="1">
      <c r="A48" s="12"/>
      <c r="B48" s="48" t="s">
        <v>43</v>
      </c>
      <c r="C48" s="16"/>
      <c r="D48" s="16" t="s">
        <v>64</v>
      </c>
      <c r="E48" s="158" t="s">
        <v>65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  <row r="49" spans="1:16" s="30" customFormat="1" ht="15" customHeight="1" thickBot="1">
      <c r="A49" s="12"/>
      <c r="B49" s="39" t="s">
        <v>24</v>
      </c>
      <c r="C49" s="16"/>
      <c r="D49" s="16"/>
      <c r="E49" s="160" t="s">
        <v>66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/>
    </row>
    <row r="50" spans="1:16" s="30" customFormat="1" ht="15" customHeight="1">
      <c r="A50" s="12"/>
      <c r="B50" s="49" t="s">
        <v>25</v>
      </c>
      <c r="C50" s="26"/>
      <c r="D50" s="24">
        <v>853</v>
      </c>
      <c r="E50" s="50">
        <f>F50+G50</f>
        <v>800287</v>
      </c>
      <c r="F50" s="51">
        <f>SUM(F51:F52)</f>
        <v>120043.04999999999</v>
      </c>
      <c r="G50" s="52">
        <f>SUM(G51:G52)</f>
        <v>680243.95</v>
      </c>
      <c r="H50" s="53">
        <f>I50+M50</f>
        <v>452153</v>
      </c>
      <c r="I50" s="54">
        <f>SUM(J50:L50)</f>
        <v>67822.95</v>
      </c>
      <c r="J50" s="55">
        <f>SUM(J51:J52)</f>
        <v>0</v>
      </c>
      <c r="K50" s="55">
        <f>SUM(K51:K52)</f>
        <v>20346.75</v>
      </c>
      <c r="L50" s="55">
        <f>SUM(L51:L52)</f>
        <v>47476.2</v>
      </c>
      <c r="M50" s="54">
        <f>SUM(N50:P50)</f>
        <v>384330.05</v>
      </c>
      <c r="N50" s="55">
        <f>SUM(N51:N52)</f>
        <v>0</v>
      </c>
      <c r="O50" s="55">
        <f>SUM(O51:O52)</f>
        <v>384330.05</v>
      </c>
      <c r="P50" s="56">
        <f>SUM(P51:P52)</f>
        <v>0</v>
      </c>
    </row>
    <row r="51" spans="1:16" s="30" customFormat="1" ht="15" customHeight="1">
      <c r="A51" s="12"/>
      <c r="B51" s="19" t="s">
        <v>57</v>
      </c>
      <c r="C51" s="26"/>
      <c r="D51" s="24">
        <v>85395</v>
      </c>
      <c r="E51" s="65">
        <v>348134</v>
      </c>
      <c r="F51" s="86">
        <v>52220.1</v>
      </c>
      <c r="G51" s="87">
        <v>295913.9</v>
      </c>
      <c r="H51" s="66">
        <f>I51+M51</f>
        <v>0</v>
      </c>
      <c r="I51" s="67">
        <f>SUM(J51:L51)</f>
        <v>0</v>
      </c>
      <c r="J51" s="68">
        <v>0</v>
      </c>
      <c r="K51" s="68">
        <v>0</v>
      </c>
      <c r="L51" s="68">
        <v>0</v>
      </c>
      <c r="M51" s="67">
        <f>SUM(N51:P51)</f>
        <v>0</v>
      </c>
      <c r="N51" s="68">
        <v>0</v>
      </c>
      <c r="O51" s="68">
        <v>0</v>
      </c>
      <c r="P51" s="69">
        <v>0</v>
      </c>
    </row>
    <row r="52" spans="1:16" s="30" customFormat="1" ht="15" customHeight="1" thickBot="1">
      <c r="A52" s="57"/>
      <c r="B52" s="37" t="s">
        <v>33</v>
      </c>
      <c r="C52" s="58"/>
      <c r="D52" s="59"/>
      <c r="E52" s="60">
        <f>F52+G52</f>
        <v>452153</v>
      </c>
      <c r="F52" s="86">
        <f>I52</f>
        <v>67822.95</v>
      </c>
      <c r="G52" s="87">
        <f>M52</f>
        <v>384330.05</v>
      </c>
      <c r="H52" s="61">
        <f>I52+M52</f>
        <v>452153</v>
      </c>
      <c r="I52" s="62">
        <f>SUM(J52:L52)</f>
        <v>67822.95</v>
      </c>
      <c r="J52" s="63">
        <v>0</v>
      </c>
      <c r="K52" s="63">
        <v>20346.75</v>
      </c>
      <c r="L52" s="63">
        <v>47476.2</v>
      </c>
      <c r="M52" s="62">
        <f>SUM(N52:P52)</f>
        <v>384330.05</v>
      </c>
      <c r="N52" s="63">
        <v>0</v>
      </c>
      <c r="O52" s="63">
        <v>384330.05</v>
      </c>
      <c r="P52" s="64">
        <v>0</v>
      </c>
    </row>
    <row r="53" spans="1:16" s="43" customFormat="1" ht="24.75" customHeight="1" thickBot="1">
      <c r="A53" s="42">
        <v>3</v>
      </c>
      <c r="B53" s="171" t="s">
        <v>44</v>
      </c>
      <c r="C53" s="171"/>
      <c r="D53" s="171"/>
      <c r="E53" s="134">
        <f aca="true" t="shared" si="4" ref="E53:P53">E29+E12</f>
        <v>3982650.98</v>
      </c>
      <c r="F53" s="135">
        <f t="shared" si="4"/>
        <v>978959.8300000001</v>
      </c>
      <c r="G53" s="136">
        <f t="shared" si="4"/>
        <v>3003691.1500000004</v>
      </c>
      <c r="H53" s="134">
        <f t="shared" si="4"/>
        <v>1517253</v>
      </c>
      <c r="I53" s="135">
        <f t="shared" si="4"/>
        <v>372605.71</v>
      </c>
      <c r="J53" s="135">
        <f t="shared" si="4"/>
        <v>0</v>
      </c>
      <c r="K53" s="135">
        <f t="shared" si="4"/>
        <v>20346.75</v>
      </c>
      <c r="L53" s="135">
        <f t="shared" si="4"/>
        <v>352258.96</v>
      </c>
      <c r="M53" s="135">
        <f t="shared" si="4"/>
        <v>1144647.29</v>
      </c>
      <c r="N53" s="135">
        <f t="shared" si="4"/>
        <v>0</v>
      </c>
      <c r="O53" s="135">
        <f t="shared" si="4"/>
        <v>947167.29</v>
      </c>
      <c r="P53" s="137">
        <f t="shared" si="4"/>
        <v>197480</v>
      </c>
    </row>
  </sheetData>
  <sheetProtection/>
  <mergeCells count="44">
    <mergeCell ref="A2:P2"/>
    <mergeCell ref="A5:A10"/>
    <mergeCell ref="B5:B10"/>
    <mergeCell ref="C5:C10"/>
    <mergeCell ref="D5:D10"/>
    <mergeCell ref="E5:E10"/>
    <mergeCell ref="F5:G5"/>
    <mergeCell ref="H5:P6"/>
    <mergeCell ref="F6:F10"/>
    <mergeCell ref="G6:G10"/>
    <mergeCell ref="H7:H10"/>
    <mergeCell ref="I7:P7"/>
    <mergeCell ref="I8:L8"/>
    <mergeCell ref="M8:P8"/>
    <mergeCell ref="I9:I10"/>
    <mergeCell ref="J9:L9"/>
    <mergeCell ref="M9:M10"/>
    <mergeCell ref="N9:P9"/>
    <mergeCell ref="M1:P1"/>
    <mergeCell ref="B53:D53"/>
    <mergeCell ref="E40:P40"/>
    <mergeCell ref="E31:P31"/>
    <mergeCell ref="E32:P32"/>
    <mergeCell ref="E33:P33"/>
    <mergeCell ref="E38:P38"/>
    <mergeCell ref="E16:P16"/>
    <mergeCell ref="E17:P17"/>
    <mergeCell ref="E13:P13"/>
    <mergeCell ref="E47:P47"/>
    <mergeCell ref="E48:P48"/>
    <mergeCell ref="E49:P49"/>
    <mergeCell ref="A4:P4"/>
    <mergeCell ref="E39:P39"/>
    <mergeCell ref="B29:D29"/>
    <mergeCell ref="E30:P30"/>
    <mergeCell ref="E14:P14"/>
    <mergeCell ref="B12:D12"/>
    <mergeCell ref="E15:P15"/>
    <mergeCell ref="E45:P45"/>
    <mergeCell ref="E46:P46"/>
    <mergeCell ref="E21:P21"/>
    <mergeCell ref="E22:P22"/>
    <mergeCell ref="E23:P23"/>
    <mergeCell ref="E24:P24"/>
  </mergeCells>
  <printOptions/>
  <pageMargins left="0.11811023622047245" right="0" top="0.3937007874015748" bottom="0.3937007874015748" header="0.511811023622047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Moszczyńska</dc:creator>
  <cp:keywords/>
  <dc:description/>
  <cp:lastModifiedBy>Moszczyńska Ewa</cp:lastModifiedBy>
  <cp:lastPrinted>2013-06-13T08:52:26Z</cp:lastPrinted>
  <dcterms:created xsi:type="dcterms:W3CDTF">2011-10-28T19:42:33Z</dcterms:created>
  <dcterms:modified xsi:type="dcterms:W3CDTF">2013-11-04T17:46:56Z</dcterms:modified>
  <cp:category/>
  <cp:version/>
  <cp:contentType/>
  <cp:contentStatus/>
</cp:coreProperties>
</file>