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<sst xmlns="http://schemas.openxmlformats.org/spreadsheetml/2006/main" count="455" uniqueCount="316">
  <si>
    <t>Lp.</t>
  </si>
  <si>
    <t>Wyszczególnienie (opis pozycji)</t>
  </si>
  <si>
    <t>Jednostki miary</t>
  </si>
  <si>
    <t>Ilość jednostek</t>
  </si>
  <si>
    <t>1.</t>
  </si>
  <si>
    <t>Roboty ziemne wykon. Koparkami przedsiębiernymi o poj. Łyżki 0.40m3 w gruncie kat. III z transportu urobku samochód. Samowyładowczymi na odległość do 1 km. (2m*2m*3m*7 szt.) -(3,14*0,36*3*7)= 60,26m3</t>
  </si>
  <si>
    <t>M3</t>
  </si>
  <si>
    <t>60,26</t>
  </si>
  <si>
    <t>Nakłady uzupełn. Za każde dalsze rozp. 0,5 km transportu ponad lkm samochodami po drogach utwardzonych ziemi kat. I-II obmiar = 60,26m3</t>
  </si>
  <si>
    <t>Obetonowanie kanałów - otulina betonowa 14 wlotów 0,5 m3= obmiar 7m3</t>
  </si>
  <si>
    <t>7</t>
  </si>
  <si>
    <t>Wywiezienie samochodami skrzyniowymi gruzu z rozbieranych konstrukcji żwirobetonowych na odl. Do 1 km 3,14*0,36*3*7= 23,74 m3 = obmiar 9,89</t>
  </si>
  <si>
    <t>9,89</t>
  </si>
  <si>
    <t>Zasypywanie wykopów spycharkami z przemieszczeniem gruntu na odl. Do lOm w gruncie kat I-III 2m*2m*3m*7 szt.= 84 m3</t>
  </si>
  <si>
    <t>84</t>
  </si>
  <si>
    <t>Zagęszczenie nasypów zagęszczarkami grunty sypkie kat. I-III obmiar = 84 m3</t>
  </si>
  <si>
    <t>2.</t>
  </si>
  <si>
    <t>kpi</t>
  </si>
  <si>
    <t>1</t>
  </si>
  <si>
    <t>Sieć kanalizacji deszczowej z ul. Owocowej do projektowanego kolektora deszczowego studni -D83</t>
  </si>
  <si>
    <t>mb</t>
  </si>
  <si>
    <t>6,5</t>
  </si>
  <si>
    <t>Umocnienie skarp nasypu płytkami betonowymi ażurowymi</t>
  </si>
  <si>
    <t>M2</t>
  </si>
  <si>
    <t>12,85</t>
  </si>
  <si>
    <t>3.</t>
  </si>
  <si>
    <t>112</t>
  </si>
  <si>
    <t>4.</t>
  </si>
  <si>
    <t>m</t>
  </si>
  <si>
    <t>2</t>
  </si>
  <si>
    <t>5.</t>
  </si>
  <si>
    <t>132,90</t>
  </si>
  <si>
    <t>5.1</t>
  </si>
  <si>
    <t>5.2</t>
  </si>
  <si>
    <t>Podłoża pod kanały i obiekty z materiałów sypkich grub. 10 cm = obmiar 132.68*0,8*0,1= 10.614 m3</t>
  </si>
  <si>
    <t>5.3</t>
  </si>
  <si>
    <t>Zasypywanie wykopów spycharkami z przemieszczeniem piasku na odl. Do 10 m w gruncie kat. I-III Obmiar= 259.389-10.614= 248.775m3</t>
  </si>
  <si>
    <t>5.4</t>
  </si>
  <si>
    <t>Zagęszczenie nasypów zagęszczarkami grunty sypkie kat. I-III Obmiar=248.775 m3</t>
  </si>
  <si>
    <t>5.5</t>
  </si>
  <si>
    <t>Podłączenie instalacji do sieci wodociągowych-łącznik rurowo-kołnierzowy AVK typ 603 wbudowany do istniejącego rurociągu azbestowego o śr. 100mm= obmiar 1 kpi.</t>
  </si>
  <si>
    <t>5.6</t>
  </si>
  <si>
    <t>Podłączenie instalacji do sieci wodociągowych-łącznik rurowo-kołnierzowy AVK typ 603 wbudowany do istniejącego rurociągu azbestowego o śr. 80mm= obmiar 1 kpi.</t>
  </si>
  <si>
    <t>5.7</t>
  </si>
  <si>
    <t>Sieci wodociągowe - montaż rurociągów polietylenowych (PE, PEHD) o śr. Zewnętrznej 63mm (100 % rurociągu do odzysku przy demontażu) Obmiar= 132.68</t>
  </si>
  <si>
    <t>5.8</t>
  </si>
  <si>
    <t>Układanie rur ochronnych z PCW o śr. Do 110 mm w wykopie obmiar= 16,48m</t>
  </si>
  <si>
    <t>16,48</t>
  </si>
  <si>
    <t>5.9</t>
  </si>
  <si>
    <t>Materiały pomocnicze 2%</t>
  </si>
  <si>
    <t>%</t>
  </si>
  <si>
    <t>5.10</t>
  </si>
  <si>
    <t>Sieci wodociągowe połączenie rur polietylenowych ciśnieniowych PE, PEHD za pomocą kształtek elektrooporowych o śr. Zewn. 63 mm obmiar=6 złącz</t>
  </si>
  <si>
    <t>złącza</t>
  </si>
  <si>
    <t>6</t>
  </si>
  <si>
    <t>5.11</t>
  </si>
  <si>
    <t>5.12</t>
  </si>
  <si>
    <t>Oznakowanie trasy wodociągu ułożonego w ziemi taśmą z tworzywa sztucznego obmiar= 132.68m</t>
  </si>
  <si>
    <t>132,68</t>
  </si>
  <si>
    <t>5.13</t>
  </si>
  <si>
    <t>Próba wodna szczelności sieci wodociągowych z rur typu HOBAS, PVC, PE&lt; PEHD o śr. Nominalnej 90-110 mm Obmiar= 1.200 m - 1 prób.</t>
  </si>
  <si>
    <t>200 ml prób.</t>
  </si>
  <si>
    <t>6.</t>
  </si>
  <si>
    <t>6.1</t>
  </si>
  <si>
    <t>48</t>
  </si>
  <si>
    <t>6.2</t>
  </si>
  <si>
    <t>Wykonanie ścieku z korytek ściekowych</t>
  </si>
  <si>
    <t>55</t>
  </si>
  <si>
    <t>6.3</t>
  </si>
  <si>
    <t>Wykonanie warstwy odsączającej z piasku gr. 15 cm</t>
  </si>
  <si>
    <t>33</t>
  </si>
  <si>
    <t>Sieci wodociągowe połączenie rur polietylenowych ciśnieniowych PE, PEHD za pomocą kształtek elektrooporowych o śr. Zewn. 63mm obmiar=2 złącz</t>
  </si>
  <si>
    <t xml:space="preserve">Ogółem </t>
  </si>
  <si>
    <t>Wykonanie piaskownika obmiar = 1,40x0,7x0,6</t>
  </si>
  <si>
    <t>Wykonanie profilowania i zagęszczenia podłoża w gruntach kat. III gł. Koryta 24 cm</t>
  </si>
  <si>
    <t xml:space="preserve">     m2</t>
  </si>
  <si>
    <t>m2</t>
  </si>
  <si>
    <t>Wykonanie podbudowy zasadniczej z kruszywa łamanego lub naturalnego stabilizowanego mechanicznie gr. 15 cm (chodnik)</t>
  </si>
  <si>
    <t>Wykonanie nawierzchni z kostki brukowej betonowej 6 cm na podsypce piaskowej gr. 3 cm (kolor szary ) (chodnik)</t>
  </si>
  <si>
    <t xml:space="preserve">     m 2</t>
  </si>
  <si>
    <t>7.2.</t>
  </si>
  <si>
    <t>Wykonanie koryta mechanicznie wraz z profilowaniem i zagęszczaniem podłoża w gruntach kat. III gł. Koryta 76 cm</t>
  </si>
  <si>
    <t>7.4</t>
  </si>
  <si>
    <t>Wykonanie warstwy mrozoochronnej z piasku ( wskaźnik nośności wymienionej warstwy CBR=25%), gr. 40 cm (separatory, publiczne, chodnik)</t>
  </si>
  <si>
    <t xml:space="preserve">    m2</t>
  </si>
  <si>
    <t>Wykonanie podbudowy zasadniczej z kruszywa łamanego stabilizowanego mechanicznie 0/31,5 mm, gr,. 25 cm</t>
  </si>
  <si>
    <t>Wykonanie nawierzchni z kostki brukowej betonowej 8 cm na podsypce piaskowej gr. 3 cm (separatory, zjazdy, parking)</t>
  </si>
  <si>
    <t>Ustawienie obrzeży betonowych o wymiarach 8x30x100</t>
  </si>
  <si>
    <t xml:space="preserve">     m</t>
  </si>
  <si>
    <t>7.8.</t>
  </si>
  <si>
    <t>Beton pod konstrukcję schodó - analogia (wykonanie murka oporowego 25x100 cm u podnóża skarp z betonu B-15 w deskowaniu wraz z rowkiem pod murek oporowy 100x25 cm o objętości 26,363)</t>
  </si>
  <si>
    <t xml:space="preserve">     m3</t>
  </si>
  <si>
    <t>7.9.</t>
  </si>
  <si>
    <t>Odwodnienie liniowe ACO typu ciężkiego</t>
  </si>
  <si>
    <t xml:space="preserve">     kpl</t>
  </si>
  <si>
    <t>8.0.</t>
  </si>
  <si>
    <t>7.0.</t>
  </si>
  <si>
    <t>7.1.</t>
  </si>
  <si>
    <t>7.3</t>
  </si>
  <si>
    <t>7.5</t>
  </si>
  <si>
    <t>7.6</t>
  </si>
  <si>
    <t>7.7</t>
  </si>
  <si>
    <t>7.10.</t>
  </si>
  <si>
    <t>8.1.</t>
  </si>
  <si>
    <t>Mechaniczne usunięcie wrastwy ziemi urodzajnej (humusu) do 60 cm</t>
  </si>
  <si>
    <t>8.2.</t>
  </si>
  <si>
    <t>Wykonanie nasypu z gr. Kat. III z dowozem z dokopu</t>
  </si>
  <si>
    <t>8.3.</t>
  </si>
  <si>
    <t>Wykonanie warstwy mrozoochronnej z piasku gr. 60 cm</t>
  </si>
  <si>
    <t>8.4.</t>
  </si>
  <si>
    <t>Wykonanie profilowania i zagęszczania podłoża w gruntach kat. III gł. Koryta 24 cm</t>
  </si>
  <si>
    <t>8.5.</t>
  </si>
  <si>
    <t>8.6.</t>
  </si>
  <si>
    <t>Wykonanie nawierzchni z kostki brukowej betonowej 6 cm na podsypce piaskowej gr. 3 cm (kolor szary , chodnik)</t>
  </si>
  <si>
    <t>8.7.</t>
  </si>
  <si>
    <t xml:space="preserve">      m</t>
  </si>
  <si>
    <t>8.8.</t>
  </si>
  <si>
    <t xml:space="preserve">Wykonanie podbudowy zasadniczej z kruszywa łamanego stabilizowanego mechanicznie  gr,. 15 cm ścieżka rowerowa </t>
  </si>
  <si>
    <t>8.9.</t>
  </si>
  <si>
    <t>Wykonanie nawierzchni z kostki  brukowej betonowej 6 cm na podsypce piaskowej gr. 3 cm (kolor czerwony)</t>
  </si>
  <si>
    <t>8.10.</t>
  </si>
  <si>
    <t>Beton pod konstrukcję schodó - analogia (wykonanie murka oporowego 25x100 cm u podnóża skarp z betonu B-15 w deskowaniu wraz z rowkiem pod murek oporowy 100x25 cm o objętości 26,3m ^3)</t>
  </si>
  <si>
    <t>8.11.</t>
  </si>
  <si>
    <t>Ustawienie poręczy ochronnych sztywnych U-11a</t>
  </si>
  <si>
    <t>8.12.</t>
  </si>
  <si>
    <t>Wykonanie trawników dywanowych siewem na skarpach przy uprawie ręcznej bez nawożenia</t>
  </si>
  <si>
    <t>8.13.</t>
  </si>
  <si>
    <t>Pielęgnacja ręczna trawników dywanowych na skarpach</t>
  </si>
  <si>
    <t>9.0.</t>
  </si>
  <si>
    <t>9.1.</t>
  </si>
  <si>
    <t>10.0.</t>
  </si>
  <si>
    <t>10.2.</t>
  </si>
  <si>
    <t>Roboty ziemne wykon. Koparkami podsiębiernymi o poj. Łyżki 0,40m3 w gr. Kat.III z transp. Urobku samoch. Samowyładowczymi na odl. Do 1 km (2m*2m*3m*7szt) - (3,14*0,36*3*7)=60,26m3*0,05=30,13</t>
  </si>
  <si>
    <t xml:space="preserve">    m3</t>
  </si>
  <si>
    <t>10.3.</t>
  </si>
  <si>
    <t xml:space="preserve">Nakłady uzupełn. Za każde dalsze rozp. 0,5 km transportu ponad lkm samochodami po drogach utwardzonych ziemi kat. I-II </t>
  </si>
  <si>
    <t>10.4.</t>
  </si>
  <si>
    <t>Obetonowanie kanałów - otulina betonowa 14 wlotów 0,25m3</t>
  </si>
  <si>
    <t>10.5.</t>
  </si>
  <si>
    <t>Wywiezienie samochodami skrzyniowymi gruzu z rozbieranych konstrukcji żwirobetonowych i żelbetowych na odl. Do 1 km 9,89m3</t>
  </si>
  <si>
    <t>10.6.</t>
  </si>
  <si>
    <t>Zasypywanie wykopów z przemieszczeniem gruntu na odległość do 10m w gruncie Kat. I-III (2m*2m*3m*7szt)*0,5=42m3</t>
  </si>
  <si>
    <t xml:space="preserve">   m3</t>
  </si>
  <si>
    <t>10.7.</t>
  </si>
  <si>
    <t xml:space="preserve">Zagęszczenie nasypów zagęszczarkami grunty sypkie Kat. I-III </t>
  </si>
  <si>
    <t>11.0.</t>
  </si>
  <si>
    <t>11.1.</t>
  </si>
  <si>
    <t>Ręczne wykopy ciągłe lub jamiste ze skarpami o szer. Dna do 1,5m i gł. Do 1,5m ze złożeniem urobku na odkład kat. Gr. III. Odkłądanie urobku po obu stronach wykopu</t>
  </si>
  <si>
    <t>11.2.</t>
  </si>
  <si>
    <t>Mechaniczne rozebranie podbudowy betonowej o gr. 12 cm 131-230 pojazdów na godzinanalogia skucie starego włazu</t>
  </si>
  <si>
    <t>11.3.</t>
  </si>
  <si>
    <t>Kominy włazowe z kręgów betonowych demontaż analogia</t>
  </si>
  <si>
    <t xml:space="preserve">     kpl.</t>
  </si>
  <si>
    <t>11.4.</t>
  </si>
  <si>
    <t>Wywiezienie gruzu spryzmowanego samochodami skrzyniowymi na odl. 2 km 0,49+0,47</t>
  </si>
  <si>
    <t>11.5.</t>
  </si>
  <si>
    <t>Kominy włazowe z kręgów betonowych  kręgi ośr. 120 cm</t>
  </si>
  <si>
    <t>11.6.</t>
  </si>
  <si>
    <t>Kominy włazowe z kręgów betonowych pokrywa nadstudzienna żelbetowych z pierścieniem odciążających i włązem dla kominów o sr. 120 cm</t>
  </si>
  <si>
    <t>11.7.</t>
  </si>
  <si>
    <t>Oczyszczanie studzienek drenarskich krytych śr. 0,80-1,00 z namułu gr. Do 50 cm krotność=0,5</t>
  </si>
  <si>
    <t xml:space="preserve">     szt.</t>
  </si>
  <si>
    <t>11.8.</t>
  </si>
  <si>
    <t>Zasypywanie wykopów liniowych o ścianach pionowych głębokości do 1,5 m kat. Gr. III-IV szer. 0,8-1,5m</t>
  </si>
  <si>
    <t>11.9.</t>
  </si>
  <si>
    <t>Zagęszczenie nasypów zagęszczarkami  grunty sypkie kat. I-III wskaźnik zagęszczenia Js=1,00</t>
  </si>
  <si>
    <t>11.10.</t>
  </si>
  <si>
    <t>Roboty pomiarowe przy powierzchniowych robotach ziemnych- koryta pod nawierzchnie placó postojowych krotność=0,5</t>
  </si>
  <si>
    <t>12.0.</t>
  </si>
  <si>
    <t>12.1.</t>
  </si>
  <si>
    <t>12.2.</t>
  </si>
  <si>
    <t>Wykonanie podbudowy zasadniczej z kruszywa  nat. Stabilizowanego mechanicznie gr. 15 cm (chodnik0</t>
  </si>
  <si>
    <t>12.3.</t>
  </si>
  <si>
    <t>Wykonanie nawierzchni z kostki brukowej beton. 6 cm na podsypce piaskowej gr. 3 cm (kolor szary chodnik)</t>
  </si>
  <si>
    <t>12.4.</t>
  </si>
  <si>
    <t>12.5.</t>
  </si>
  <si>
    <t>Beton pod konstrukcję schodó - analogia wyk. Murka oporowego 25x100 cm u podnurza skarp z betonu  B15 w deskowaniu wraz z rowkiem pod murek oporowy 100x25 cm o objętości 26,3m^3)</t>
  </si>
  <si>
    <t>SZT.</t>
  </si>
  <si>
    <t>13.0.</t>
  </si>
  <si>
    <t>13.1.</t>
  </si>
  <si>
    <t>Montaż przyłączy przewodami izolowanymi typu ASXSN lub podobnymi ręcznie przewodem o przekroju 4x25mm2</t>
  </si>
  <si>
    <t>13.2.</t>
  </si>
  <si>
    <t>Montaż i stawianie słupów linii napowietrznych NN słup bliźniaczy</t>
  </si>
  <si>
    <t xml:space="preserve">    szt.</t>
  </si>
  <si>
    <t>13.3.</t>
  </si>
  <si>
    <t>Ręczne kopanie robót dla kabli  gł. Rowu do 0,8 m , szer dna wykopu do 04 m gr. Kat.IV</t>
  </si>
  <si>
    <t>13.4.</t>
  </si>
  <si>
    <t>Nasypanie na dnie rowu kablowego warstwy piasku gr. 0,1 m w rowie o szer. 0,4 m</t>
  </si>
  <si>
    <t>13.5.</t>
  </si>
  <si>
    <t xml:space="preserve">Ukłądanie w wykopie rur ochronnych z PCV D=110mm </t>
  </si>
  <si>
    <t>13.6.</t>
  </si>
  <si>
    <t>Układanie w rurach albo pustakach lub kanał zamk. Kabli wielożyłowych na nap. Poniżej 110 KV kabel o masie do 1 kg /m</t>
  </si>
  <si>
    <t>13.7.</t>
  </si>
  <si>
    <t>Ręczne zasypywanie rowów dla kab;i szer. dna wykopu do 0,4m gr. Kat. IV gł. rowu do 0,8 m</t>
  </si>
  <si>
    <t xml:space="preserve">    m</t>
  </si>
  <si>
    <t>13.8.</t>
  </si>
  <si>
    <t>Montaż linii kablowej NN</t>
  </si>
  <si>
    <t>13.9.</t>
  </si>
  <si>
    <t>Obróbka na sucho kabli  wielożyłowych, miedz. O izol. I powl. Z tw. Sztucznych do 1 KV kabel 4-zżył. O przekr. Do 16mm2</t>
  </si>
  <si>
    <t>13.10.</t>
  </si>
  <si>
    <t>Montaż muf z rur termokurcz. W kan. lub tunel na kabl. Z żył alum. Do 1KV przkrój do 70mm2</t>
  </si>
  <si>
    <t>13.11</t>
  </si>
  <si>
    <t>Montaż uziemień mechaniczne pogrążenie uziomów pionowych prętowych gr. Kat. III</t>
  </si>
  <si>
    <t>13.12.</t>
  </si>
  <si>
    <t>Odgromnik AZSH 470</t>
  </si>
  <si>
    <t>13.13.</t>
  </si>
  <si>
    <t>Pomiary geodezyjne przed i po wykonanwcze</t>
  </si>
  <si>
    <t xml:space="preserve">   godz.</t>
  </si>
  <si>
    <t>14.0.</t>
  </si>
  <si>
    <t>14.1.</t>
  </si>
  <si>
    <t>Ogrodzenie na słupkach stalowych obetonowanych - rozebranie</t>
  </si>
  <si>
    <t>14.2.</t>
  </si>
  <si>
    <t>Rozbiórka elem. Konstr. Beton. zbrojonych</t>
  </si>
  <si>
    <t>14.3.</t>
  </si>
  <si>
    <t>15.0</t>
  </si>
  <si>
    <t>15.1.</t>
  </si>
  <si>
    <t>Wymiana lub uzupełnienie krat prostych</t>
  </si>
  <si>
    <t xml:space="preserve">      m2</t>
  </si>
  <si>
    <t>14.4.</t>
  </si>
  <si>
    <t>Słupki ogrodzeniowe z zawiasami do bram ogrodz.  Z rur o wys. Do 250 cm</t>
  </si>
  <si>
    <t xml:space="preserve">      kg</t>
  </si>
  <si>
    <t>14.5.</t>
  </si>
  <si>
    <t>Segmenty ogrodzenia ramowego o wysokości do 1 m  wypełnione prętami prostymi - montaż</t>
  </si>
  <si>
    <t>14.6.</t>
  </si>
  <si>
    <t xml:space="preserve">Wykopy liniowe pod fundamenty, rurociągi, kolektory w gruntach suchych kat. I-II z wydobyciem urobku  łopatą lub wyciągiem ręcznym gł. Do 1,5 m  - szer. 0,8 - 1,5 m </t>
  </si>
  <si>
    <t>14.7.</t>
  </si>
  <si>
    <t>Cokoły betonowe 0,2 na 0,3 m , 02x0,8 m, 4x 0,20 x 0,9+ 2 słupy x 0,5 x 0,0,5x 0,6=0,87</t>
  </si>
  <si>
    <t>14.8.</t>
  </si>
  <si>
    <t>Przygotowanie i montaż zbrojenia z prętów stal. Gładkich lub żebrowanych o śr. 10-14 mm</t>
  </si>
  <si>
    <t xml:space="preserve">     kg</t>
  </si>
  <si>
    <t>14.9.</t>
  </si>
  <si>
    <t>Dwuwarstwoowe izolacje murów nieotykowanych, lepikiem 4mx 2 strx0,6=4,80</t>
  </si>
  <si>
    <t>14.10.</t>
  </si>
  <si>
    <t>Zasypywanie wykopów liniowych o ścianach pionowych gł. Do 1,5 m kat. Gr. I-II szer. 0,8 x 1,5 m 4m x 2 str. x 0,5 = 4</t>
  </si>
  <si>
    <t>16.0.</t>
  </si>
  <si>
    <t>16.1.</t>
  </si>
  <si>
    <t xml:space="preserve">Ułożenie przepustów z rur AROT fi 110 mm </t>
  </si>
  <si>
    <t>15.2.</t>
  </si>
  <si>
    <t>Wykonanie przecisku pod rzeką Iławką Fi 125mm</t>
  </si>
  <si>
    <t>15.3.</t>
  </si>
  <si>
    <t>Ułożenie rur osłonowych SV 70mm na słupach</t>
  </si>
  <si>
    <t>15.4.</t>
  </si>
  <si>
    <t>Ułożenie kabla YAKY 4x120 mm, słup EPV nr 1, obw. 5</t>
  </si>
  <si>
    <t>15.5.</t>
  </si>
  <si>
    <t xml:space="preserve">montaż łącznika SZ-51 na stacji trans. Dla obw. 5 </t>
  </si>
  <si>
    <t>15.6.</t>
  </si>
  <si>
    <t>Oświetlenie ul. Dąbrowskiego - wykopanie rowów kablowych 0,8 x 0,4</t>
  </si>
  <si>
    <t>15.7.</t>
  </si>
  <si>
    <t>Układanie kabli na rowach YAKY 4x25m</t>
  </si>
  <si>
    <t>15.8.</t>
  </si>
  <si>
    <t>Układanie rur Fi 110 w wykopie</t>
  </si>
  <si>
    <t>15.9.</t>
  </si>
  <si>
    <t xml:space="preserve">Obsypka kabla warstwą piasku  grubości 10 cm </t>
  </si>
  <si>
    <t>15.10.</t>
  </si>
  <si>
    <t>zasypanie rowów kablowych</t>
  </si>
  <si>
    <t xml:space="preserve">Wykonanie korektora deszczowego z rur PCV Fi 200 mm o dług. 66,91 m  wraz z wpustami Fi 500 mm szt. 6, Fi 300 mm o dł. 66,29 wraz ze studniami Fi 1200 mm szt. 5 </t>
  </si>
  <si>
    <t>5.14</t>
  </si>
  <si>
    <t>5.15</t>
  </si>
  <si>
    <t>5.16</t>
  </si>
  <si>
    <t>5.17</t>
  </si>
  <si>
    <t>5.18</t>
  </si>
  <si>
    <t>5.19</t>
  </si>
  <si>
    <t>5.20</t>
  </si>
  <si>
    <t>5.21</t>
  </si>
  <si>
    <t>m3</t>
  </si>
  <si>
    <t>złącz</t>
  </si>
  <si>
    <t xml:space="preserve"> prób.</t>
  </si>
  <si>
    <t>odc.200m</t>
  </si>
  <si>
    <t>5.22</t>
  </si>
  <si>
    <t>5.23</t>
  </si>
  <si>
    <t>5.24</t>
  </si>
  <si>
    <t>5.25</t>
  </si>
  <si>
    <t>Sieć wodociągowa -montaż rurociągów  z rur polietylenowych (PE,PEHD) o śred. Zew. 110 mm
obmiar= 132,68m</t>
  </si>
  <si>
    <t>Ręczne wykopy ciągłe lub jamiste ze skarpami o szer. Dna do 1,5m i gł. Do 1,5m ze złożeniem urobku na odkład kat. Gr.I-II 
Obmiar = 132,68*(1,7-0,1)*((1,5+0,8)/2)
=244,131m3</t>
  </si>
  <si>
    <t>Zasypywanie wykopów spycharkami z przemieszczeniem gruntu na odleg.do 10 m w gruncie kat.I-III 
Obmiar 244,131 m3</t>
  </si>
  <si>
    <t>Zagęszczenie nasypów zagęszarkami ,grunty sypkie kat.I-III
Obmiar=244,131m3</t>
  </si>
  <si>
    <t>Sieci wodociągowe-połączenie rur polietylenowych ciśnieniowych PE PEHD netodą zgrzewania czołowego o śred.zew.110mm
Obmiar=12 złacz.</t>
  </si>
  <si>
    <t>Sieci wodociagowe - montaż kształtek ciśnieniowych PE,PEHD o połączeniach zgrzewano-kołnierzowych 
( tuleje kołnierzowe na luźny kołnierz) o śred. Zew.100mm
Obmiar= 2szt</t>
  </si>
  <si>
    <t>Sieci wodociagowe 
w miastach - kształtki żeliwne cisnieniowe kołnierzowe o śred. nom. 100 mm
Obmiar =1szt</t>
  </si>
  <si>
    <t>Analogia.Utylizacja rur azbestowych
Obmiar= 2m3</t>
  </si>
  <si>
    <t>Dezynfekcja rurociągów sieci wodociągowej o śr. nom. do 150mm
Obmiar=1odc.200m</t>
  </si>
  <si>
    <t>5.26</t>
  </si>
  <si>
    <t>Wymiana grunty-piasek na podsypkę
Obmiar= 248,775m3</t>
  </si>
  <si>
    <t>Roboty ziemne wykon. Koparkami podsiębiernymi o poj. Łyżki 0,40m3 w gr. Kat.III z transp. Urobku samoch. Samowyładowczymi na odl. Do lkm Obmiar = 132.68* 1.7*(1.5+0,8/2)=259.389</t>
  </si>
  <si>
    <r>
      <t>Sieci wodociągowe-połączenie rur polietylenowych ciśnieniowych PE PEHD za pomocą kształtek elektropowych o śred.zew. 110 mm ( 90</t>
    </r>
    <r>
      <rPr>
        <vertAlign val="superscript"/>
        <sz val="8"/>
        <rFont val="Verdana"/>
        <family val="2"/>
      </rPr>
      <t>o</t>
    </r>
    <r>
      <rPr>
        <sz val="8"/>
        <rFont val="Verdana"/>
        <family val="2"/>
      </rPr>
      <t xml:space="preserve">)
Obmiar = 6złącz. </t>
    </r>
  </si>
  <si>
    <r>
      <t>Sieci wodociągowe-połączenie rur polietylenowych ciśnieniowych PE PEHD za pomocą kształtek elektropowych o śred.zew. 110 mm ( 45</t>
    </r>
    <r>
      <rPr>
        <vertAlign val="superscript"/>
        <sz val="8"/>
        <rFont val="Verdana"/>
        <family val="2"/>
      </rPr>
      <t>o</t>
    </r>
    <r>
      <rPr>
        <sz val="8"/>
        <rFont val="Verdana"/>
        <family val="2"/>
      </rPr>
      <t xml:space="preserve">)
Obmiar = 2złącz. </t>
    </r>
  </si>
  <si>
    <t>Demontaż istniejących studni 7 szt. nieczynnego kolektora sanitarnego
SST. D-01.03.08</t>
  </si>
  <si>
    <t>Umocnienie skarpy ul. Dąbrowskiego SST-D.04.00.00, D-05.00.00, D-08.00.00</t>
  </si>
  <si>
    <t>Umocnienie skarpy płytami i wykonanie ścieku z korytek ściekowych str. prawa w km 0+292 do 0+347 SST-D.04.00.00, D-05.00.00, D-08.00.00</t>
  </si>
  <si>
    <t>Usunięcie istniejących studni kanalizacji deszczowej
SST-D-03.02.01</t>
  </si>
  <si>
    <t>Remont studni kanalizacyjnej SST D-01.03.08</t>
  </si>
  <si>
    <t>Przebudowa części ogrodzenia 
SST-D.04.00.00, D-05.00.00, D-08.00.00</t>
  </si>
  <si>
    <t>Przebudowa kabli liniowych oraz oświetlenia SST D-01-03.02, D-07.07.01</t>
  </si>
  <si>
    <t>Kanalizacja deszczowa  SST D-03.02.01</t>
  </si>
  <si>
    <t>Usunięcie kolizji energetycznej 
SST D.01.03.02</t>
  </si>
  <si>
    <t>Wykonanie schodów 
SST-D.04.00.00, D-05.00.00, D-08.00.00</t>
  </si>
  <si>
    <t>Umocnienie skarpy 
 SST-D.04.00.00, D-05.00.00, D-08.00.00</t>
  </si>
  <si>
    <t>Wykonanie pochylni wraz ze schodami na ścieżce  pieszo-rowerowej SST-D.04.00.00, D-05.00.00, D-08.00.00</t>
  </si>
  <si>
    <t>Korekta wjazdu 
SST-D.04.00.00, D-05.00.00, D-08.00.00</t>
  </si>
  <si>
    <t>Sieć wodociągowa Ø 110
SST D-01.03.05</t>
  </si>
  <si>
    <t>Umocnienie skarp nasypu płytkami betonowymi ażurowymi 
SST-D.04.00.00, D-05.00.00, D-08.00.00</t>
  </si>
  <si>
    <t>Wykonanie piaskownika o wym. 1,40x0,7x0,6
SST. D-03.02.01</t>
  </si>
  <si>
    <t>x</t>
  </si>
  <si>
    <t>1.2</t>
  </si>
  <si>
    <t>1.1</t>
  </si>
  <si>
    <t>1.3</t>
  </si>
  <si>
    <t>1.4</t>
  </si>
  <si>
    <t>1.5</t>
  </si>
  <si>
    <t>1.6</t>
  </si>
  <si>
    <t>2.1</t>
  </si>
  <si>
    <t>2.3</t>
  </si>
  <si>
    <t>2.2</t>
  </si>
  <si>
    <t>Cena jednostkowa netto</t>
  </si>
  <si>
    <t>wartość netto</t>
  </si>
  <si>
    <t>Przedmiar robót</t>
  </si>
  <si>
    <t>Budowa Obwodnicy Północnej w Iławie. ROBOTY DODATKOWE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</si>
</sst>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\ mmmm\ yyyy"/>
    <numFmt numFmtId="166" formatCode="0.0"/>
    <numFmt numFmtId="167" formatCode="0.000"/>
    <numFmt numFmtId="168" formatCode="0.0000"/>
  </numFmts>
  <fonts count="26">
    <font>
      <sz val="10"/>
      <name val="Arial"/>
      <family val="0"/>
    </font>
    <font>
      <b/>
      <sz val="13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vertAlign val="superscript"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medium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0" fillId="3" borderId="0" applyNumberFormat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left" vertical="top"/>
      <protection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164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164" fontId="23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164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164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164" fontId="22" fillId="0" borderId="14" xfId="0" applyNumberFormat="1" applyFont="1" applyFill="1" applyBorder="1" applyAlignment="1" applyProtection="1">
      <alignment horizontal="center" vertical="center"/>
      <protection/>
    </xf>
    <xf numFmtId="164" fontId="24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horizontal="left" vertical="center" wrapText="1"/>
      <protection/>
    </xf>
    <xf numFmtId="0" fontId="24" fillId="0" borderId="14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164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vertical="top" wrapText="1"/>
      <protection/>
    </xf>
    <xf numFmtId="2" fontId="23" fillId="0" borderId="10" xfId="0" applyNumberFormat="1" applyFont="1" applyFill="1" applyBorder="1" applyAlignment="1" applyProtection="1">
      <alignment horizontal="center" vertical="center"/>
      <protection/>
    </xf>
    <xf numFmtId="2" fontId="23" fillId="0" borderId="13" xfId="0" applyNumberFormat="1" applyFont="1" applyFill="1" applyBorder="1" applyAlignment="1" applyProtection="1">
      <alignment horizontal="center" vertical="center"/>
      <protection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left" vertical="top" indent="1"/>
      <protection/>
    </xf>
    <xf numFmtId="4" fontId="23" fillId="0" borderId="18" xfId="0" applyNumberFormat="1" applyFont="1" applyFill="1" applyBorder="1" applyAlignment="1" applyProtection="1">
      <alignment horizontal="center" vertical="center"/>
      <protection/>
    </xf>
    <xf numFmtId="0" fontId="23" fillId="0" borderId="19" xfId="0" applyNumberFormat="1" applyFont="1" applyFill="1" applyBorder="1" applyAlignment="1" applyProtection="1">
      <alignment horizontal="left" vertical="top" indent="1"/>
      <protection/>
    </xf>
    <xf numFmtId="4" fontId="23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21" xfId="0" applyNumberFormat="1" applyFont="1" applyFill="1" applyBorder="1" applyAlignment="1" applyProtection="1">
      <alignment horizontal="center" vertical="center"/>
      <protection/>
    </xf>
    <xf numFmtId="4" fontId="24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4" fontId="24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/>
      <protection/>
    </xf>
    <xf numFmtId="4" fontId="22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Fill="1" applyBorder="1" applyAlignment="1" applyProtection="1">
      <alignment horizontal="left" vertical="top" indent="1"/>
      <protection/>
    </xf>
    <xf numFmtId="4" fontId="23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17" xfId="0" applyNumberFormat="1" applyFont="1" applyFill="1" applyBorder="1" applyAlignment="1" applyProtection="1">
      <alignment horizontal="center" vertical="top"/>
      <protection/>
    </xf>
    <xf numFmtId="0" fontId="23" fillId="0" borderId="19" xfId="0" applyNumberFormat="1" applyFont="1" applyFill="1" applyBorder="1" applyAlignment="1" applyProtection="1">
      <alignment horizontal="center" vertical="top"/>
      <protection/>
    </xf>
    <xf numFmtId="0" fontId="22" fillId="0" borderId="25" xfId="0" applyNumberFormat="1" applyFont="1" applyFill="1" applyBorder="1" applyAlignment="1" applyProtection="1">
      <alignment horizontal="center" vertical="top"/>
      <protection/>
    </xf>
    <xf numFmtId="4" fontId="22" fillId="0" borderId="26" xfId="0" applyNumberFormat="1" applyFont="1" applyFill="1" applyBorder="1" applyAlignment="1" applyProtection="1">
      <alignment horizontal="center" vertical="center"/>
      <protection/>
    </xf>
    <xf numFmtId="0" fontId="22" fillId="0" borderId="21" xfId="0" applyNumberFormat="1" applyFont="1" applyFill="1" applyBorder="1" applyAlignment="1" applyProtection="1">
      <alignment horizontal="center" vertical="top"/>
      <protection/>
    </xf>
    <xf numFmtId="4" fontId="2" fillId="0" borderId="27" xfId="0" applyNumberFormat="1" applyFont="1" applyFill="1" applyBorder="1" applyAlignment="1" applyProtection="1">
      <alignment vertical="top"/>
      <protection/>
    </xf>
    <xf numFmtId="0" fontId="22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2" fillId="0" borderId="21" xfId="0" applyNumberFormat="1" applyFont="1" applyFill="1" applyBorder="1" applyAlignment="1" applyProtection="1">
      <alignment horizontal="left" vertical="top" indent="1"/>
      <protection/>
    </xf>
    <xf numFmtId="0" fontId="3" fillId="0" borderId="29" xfId="0" applyNumberFormat="1" applyFont="1" applyFill="1" applyBorder="1" applyAlignment="1" applyProtection="1">
      <alignment vertical="top"/>
      <protection/>
    </xf>
    <xf numFmtId="0" fontId="22" fillId="0" borderId="30" xfId="0" applyNumberFormat="1" applyFont="1" applyFill="1" applyBorder="1" applyAlignment="1" applyProtection="1">
      <alignment horizontal="right" vertical="center"/>
      <protection/>
    </xf>
    <xf numFmtId="0" fontId="22" fillId="0" borderId="31" xfId="0" applyNumberFormat="1" applyFont="1" applyFill="1" applyBorder="1" applyAlignment="1" applyProtection="1">
      <alignment horizontal="right" vertical="center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4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3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6.140625" style="0" customWidth="1"/>
    <col min="2" max="2" width="28.7109375" style="0" customWidth="1"/>
    <col min="3" max="3" width="9.00390625" style="0" customWidth="1"/>
    <col min="4" max="4" width="11.421875" style="0" customWidth="1"/>
    <col min="5" max="5" width="15.7109375" style="0" customWidth="1"/>
    <col min="6" max="6" width="16.7109375" style="6" customWidth="1"/>
    <col min="8" max="8" width="12.140625" style="0" bestFit="1" customWidth="1"/>
  </cols>
  <sheetData>
    <row r="1" ht="16.5">
      <c r="A1" s="1" t="s">
        <v>315</v>
      </c>
    </row>
    <row r="3" ht="16.5">
      <c r="A3" s="1" t="s">
        <v>314</v>
      </c>
    </row>
    <row r="4" ht="13.5" thickBot="1"/>
    <row r="5" spans="1:6" ht="33" thickBot="1" thickTop="1">
      <c r="A5" s="67" t="s">
        <v>0</v>
      </c>
      <c r="B5" s="68" t="s">
        <v>1</v>
      </c>
      <c r="C5" s="68" t="s">
        <v>2</v>
      </c>
      <c r="D5" s="68" t="s">
        <v>3</v>
      </c>
      <c r="E5" s="68" t="s">
        <v>312</v>
      </c>
      <c r="F5" s="69" t="s">
        <v>313</v>
      </c>
    </row>
    <row r="6" spans="1:6" ht="42">
      <c r="A6" s="70" t="s">
        <v>4</v>
      </c>
      <c r="B6" s="16" t="s">
        <v>286</v>
      </c>
      <c r="C6" s="23" t="s">
        <v>302</v>
      </c>
      <c r="D6" s="23" t="s">
        <v>302</v>
      </c>
      <c r="E6" s="23" t="s">
        <v>302</v>
      </c>
      <c r="F6" s="41">
        <f>SUM(F7:F12)</f>
        <v>0</v>
      </c>
    </row>
    <row r="7" spans="1:6" ht="84">
      <c r="A7" s="42" t="s">
        <v>304</v>
      </c>
      <c r="B7" s="8" t="s">
        <v>5</v>
      </c>
      <c r="C7" s="11" t="s">
        <v>6</v>
      </c>
      <c r="D7" s="11" t="s">
        <v>7</v>
      </c>
      <c r="E7" s="12"/>
      <c r="F7" s="43">
        <f>D7*E7</f>
        <v>0</v>
      </c>
    </row>
    <row r="8" spans="1:6" ht="52.5">
      <c r="A8" s="42" t="s">
        <v>303</v>
      </c>
      <c r="B8" s="8" t="s">
        <v>8</v>
      </c>
      <c r="C8" s="11" t="s">
        <v>6</v>
      </c>
      <c r="D8" s="11" t="s">
        <v>7</v>
      </c>
      <c r="E8" s="12"/>
      <c r="F8" s="43">
        <f aca="true" t="shared" si="0" ref="F8:F49">D8*E8</f>
        <v>0</v>
      </c>
    </row>
    <row r="9" spans="1:6" ht="31.5">
      <c r="A9" s="42" t="s">
        <v>305</v>
      </c>
      <c r="B9" s="8" t="s">
        <v>9</v>
      </c>
      <c r="C9" s="11" t="s">
        <v>6</v>
      </c>
      <c r="D9" s="11" t="s">
        <v>10</v>
      </c>
      <c r="E9" s="12"/>
      <c r="F9" s="43">
        <f t="shared" si="0"/>
        <v>0</v>
      </c>
    </row>
    <row r="10" spans="1:6" ht="63">
      <c r="A10" s="42" t="s">
        <v>306</v>
      </c>
      <c r="B10" s="8" t="s">
        <v>11</v>
      </c>
      <c r="C10" s="11" t="s">
        <v>6</v>
      </c>
      <c r="D10" s="11" t="s">
        <v>12</v>
      </c>
      <c r="E10" s="12"/>
      <c r="F10" s="43">
        <f t="shared" si="0"/>
        <v>0</v>
      </c>
    </row>
    <row r="11" spans="1:6" ht="52.5">
      <c r="A11" s="42" t="s">
        <v>307</v>
      </c>
      <c r="B11" s="8" t="s">
        <v>13</v>
      </c>
      <c r="C11" s="11" t="s">
        <v>6</v>
      </c>
      <c r="D11" s="11" t="s">
        <v>14</v>
      </c>
      <c r="E11" s="12"/>
      <c r="F11" s="43">
        <f t="shared" si="0"/>
        <v>0</v>
      </c>
    </row>
    <row r="12" spans="1:6" ht="32.25" thickBot="1">
      <c r="A12" s="44" t="s">
        <v>308</v>
      </c>
      <c r="B12" s="17" t="s">
        <v>15</v>
      </c>
      <c r="C12" s="18" t="s">
        <v>6</v>
      </c>
      <c r="D12" s="18" t="s">
        <v>14</v>
      </c>
      <c r="E12" s="19"/>
      <c r="F12" s="45">
        <f t="shared" si="0"/>
        <v>0</v>
      </c>
    </row>
    <row r="13" spans="1:6" ht="31.5">
      <c r="A13" s="46" t="s">
        <v>16</v>
      </c>
      <c r="B13" s="33" t="s">
        <v>301</v>
      </c>
      <c r="C13" s="21" t="s">
        <v>302</v>
      </c>
      <c r="D13" s="21" t="s">
        <v>302</v>
      </c>
      <c r="E13" s="22" t="s">
        <v>302</v>
      </c>
      <c r="F13" s="47">
        <f>SUM(F14:F16)</f>
        <v>0</v>
      </c>
    </row>
    <row r="14" spans="1:6" ht="21">
      <c r="A14" s="48" t="s">
        <v>309</v>
      </c>
      <c r="B14" s="71" t="s">
        <v>73</v>
      </c>
      <c r="C14" s="11" t="s">
        <v>17</v>
      </c>
      <c r="D14" s="11" t="s">
        <v>18</v>
      </c>
      <c r="E14" s="12"/>
      <c r="F14" s="43">
        <f t="shared" si="0"/>
        <v>0</v>
      </c>
    </row>
    <row r="15" spans="1:6" ht="42">
      <c r="A15" s="48" t="s">
        <v>311</v>
      </c>
      <c r="B15" s="71" t="s">
        <v>19</v>
      </c>
      <c r="C15" s="11" t="s">
        <v>20</v>
      </c>
      <c r="D15" s="11" t="s">
        <v>21</v>
      </c>
      <c r="E15" s="12"/>
      <c r="F15" s="43">
        <f t="shared" si="0"/>
        <v>0</v>
      </c>
    </row>
    <row r="16" spans="1:6" ht="21.75" thickBot="1">
      <c r="A16" s="49" t="s">
        <v>310</v>
      </c>
      <c r="B16" s="72" t="s">
        <v>22</v>
      </c>
      <c r="C16" s="18" t="s">
        <v>23</v>
      </c>
      <c r="D16" s="18" t="s">
        <v>24</v>
      </c>
      <c r="E16" s="19"/>
      <c r="F16" s="45">
        <f t="shared" si="0"/>
        <v>0</v>
      </c>
    </row>
    <row r="17" spans="1:6" ht="53.25" thickBot="1">
      <c r="A17" s="61" t="s">
        <v>25</v>
      </c>
      <c r="B17" s="30" t="s">
        <v>300</v>
      </c>
      <c r="C17" s="25" t="s">
        <v>23</v>
      </c>
      <c r="D17" s="26" t="s">
        <v>26</v>
      </c>
      <c r="E17" s="27"/>
      <c r="F17" s="50">
        <f t="shared" si="0"/>
        <v>0</v>
      </c>
    </row>
    <row r="18" spans="1:10" s="5" customFormat="1" ht="42.75" thickBot="1">
      <c r="A18" s="62" t="s">
        <v>27</v>
      </c>
      <c r="B18" s="31" t="s">
        <v>287</v>
      </c>
      <c r="C18" s="29" t="s">
        <v>76</v>
      </c>
      <c r="D18" s="29">
        <v>11.2</v>
      </c>
      <c r="E18" s="28"/>
      <c r="F18" s="50">
        <f>D18*E18</f>
        <v>0</v>
      </c>
      <c r="G18"/>
      <c r="H18"/>
      <c r="I18"/>
      <c r="J18"/>
    </row>
    <row r="19" spans="1:6" ht="21">
      <c r="A19" s="51" t="s">
        <v>30</v>
      </c>
      <c r="B19" s="33" t="s">
        <v>299</v>
      </c>
      <c r="C19" s="21" t="s">
        <v>28</v>
      </c>
      <c r="D19" s="21" t="s">
        <v>31</v>
      </c>
      <c r="E19" s="22"/>
      <c r="F19" s="52">
        <f>(D19*E19)</f>
        <v>0</v>
      </c>
    </row>
    <row r="20" spans="1:6" ht="73.5">
      <c r="A20" s="53" t="s">
        <v>32</v>
      </c>
      <c r="B20" s="13" t="s">
        <v>283</v>
      </c>
      <c r="C20" s="14" t="s">
        <v>6</v>
      </c>
      <c r="D20" s="14">
        <v>259.389</v>
      </c>
      <c r="E20" s="15"/>
      <c r="F20" s="54">
        <f t="shared" si="0"/>
        <v>0</v>
      </c>
    </row>
    <row r="21" spans="1:6" ht="31.5">
      <c r="A21" s="42" t="s">
        <v>33</v>
      </c>
      <c r="B21" s="8" t="s">
        <v>282</v>
      </c>
      <c r="C21" s="11" t="s">
        <v>264</v>
      </c>
      <c r="D21" s="11">
        <v>248.775</v>
      </c>
      <c r="E21" s="12"/>
      <c r="F21" s="43">
        <f t="shared" si="0"/>
        <v>0</v>
      </c>
    </row>
    <row r="22" spans="1:6" ht="42">
      <c r="A22" s="42" t="s">
        <v>35</v>
      </c>
      <c r="B22" s="8" t="s">
        <v>34</v>
      </c>
      <c r="C22" s="11" t="s">
        <v>264</v>
      </c>
      <c r="D22" s="11">
        <v>10.614</v>
      </c>
      <c r="E22" s="12"/>
      <c r="F22" s="43">
        <f t="shared" si="0"/>
        <v>0</v>
      </c>
    </row>
    <row r="23" spans="1:6" ht="63">
      <c r="A23" s="55" t="s">
        <v>37</v>
      </c>
      <c r="B23" s="8" t="s">
        <v>36</v>
      </c>
      <c r="C23" s="11" t="s">
        <v>264</v>
      </c>
      <c r="D23" s="11">
        <v>248.775</v>
      </c>
      <c r="E23" s="12"/>
      <c r="F23" s="43">
        <f t="shared" si="0"/>
        <v>0</v>
      </c>
    </row>
    <row r="24" spans="1:6" ht="31.5">
      <c r="A24" s="55" t="s">
        <v>39</v>
      </c>
      <c r="B24" s="8" t="s">
        <v>38</v>
      </c>
      <c r="C24" s="11" t="s">
        <v>264</v>
      </c>
      <c r="D24" s="11">
        <v>248.775</v>
      </c>
      <c r="E24" s="12"/>
      <c r="F24" s="43">
        <f t="shared" si="0"/>
        <v>0</v>
      </c>
    </row>
    <row r="25" spans="1:6" ht="63">
      <c r="A25" s="55" t="s">
        <v>41</v>
      </c>
      <c r="B25" s="8" t="s">
        <v>40</v>
      </c>
      <c r="C25" s="11" t="s">
        <v>17</v>
      </c>
      <c r="D25" s="11" t="s">
        <v>18</v>
      </c>
      <c r="E25" s="12"/>
      <c r="F25" s="43">
        <f t="shared" si="0"/>
        <v>0</v>
      </c>
    </row>
    <row r="26" spans="1:6" ht="63">
      <c r="A26" s="55" t="s">
        <v>43</v>
      </c>
      <c r="B26" s="8" t="s">
        <v>42</v>
      </c>
      <c r="C26" s="11" t="s">
        <v>17</v>
      </c>
      <c r="D26" s="11" t="s">
        <v>18</v>
      </c>
      <c r="E26" s="12"/>
      <c r="F26" s="43">
        <f t="shared" si="0"/>
        <v>0</v>
      </c>
    </row>
    <row r="27" spans="1:6" ht="63">
      <c r="A27" s="55" t="s">
        <v>45</v>
      </c>
      <c r="B27" s="8" t="s">
        <v>44</v>
      </c>
      <c r="C27" s="11" t="s">
        <v>28</v>
      </c>
      <c r="D27" s="11">
        <v>132.68</v>
      </c>
      <c r="E27" s="12"/>
      <c r="F27" s="43">
        <f t="shared" si="0"/>
        <v>0</v>
      </c>
    </row>
    <row r="28" spans="1:6" ht="31.5">
      <c r="A28" s="55" t="s">
        <v>48</v>
      </c>
      <c r="B28" s="8" t="s">
        <v>46</v>
      </c>
      <c r="C28" s="11" t="s">
        <v>28</v>
      </c>
      <c r="D28" s="11" t="s">
        <v>47</v>
      </c>
      <c r="E28" s="12"/>
      <c r="F28" s="43">
        <f t="shared" si="0"/>
        <v>0</v>
      </c>
    </row>
    <row r="29" spans="1:6" ht="19.5" customHeight="1">
      <c r="A29" s="55" t="s">
        <v>51</v>
      </c>
      <c r="B29" s="7" t="s">
        <v>49</v>
      </c>
      <c r="C29" s="32" t="s">
        <v>50</v>
      </c>
      <c r="D29" s="11">
        <v>2</v>
      </c>
      <c r="E29" s="12"/>
      <c r="F29" s="43">
        <f t="shared" si="0"/>
        <v>0</v>
      </c>
    </row>
    <row r="30" spans="1:6" ht="63">
      <c r="A30" s="55" t="s">
        <v>55</v>
      </c>
      <c r="B30" s="8" t="s">
        <v>52</v>
      </c>
      <c r="C30" s="11" t="s">
        <v>53</v>
      </c>
      <c r="D30" s="11" t="s">
        <v>54</v>
      </c>
      <c r="E30" s="12"/>
      <c r="F30" s="43">
        <f t="shared" si="0"/>
        <v>0</v>
      </c>
    </row>
    <row r="31" spans="1:6" ht="63">
      <c r="A31" s="55" t="s">
        <v>56</v>
      </c>
      <c r="B31" s="8" t="s">
        <v>71</v>
      </c>
      <c r="C31" s="11" t="s">
        <v>53</v>
      </c>
      <c r="D31" s="11" t="s">
        <v>29</v>
      </c>
      <c r="E31" s="12"/>
      <c r="F31" s="43">
        <f t="shared" si="0"/>
        <v>0</v>
      </c>
    </row>
    <row r="32" spans="1:6" ht="42">
      <c r="A32" s="55" t="s">
        <v>59</v>
      </c>
      <c r="B32" s="8" t="s">
        <v>57</v>
      </c>
      <c r="C32" s="11" t="s">
        <v>28</v>
      </c>
      <c r="D32" s="11" t="s">
        <v>58</v>
      </c>
      <c r="E32" s="12"/>
      <c r="F32" s="43">
        <f t="shared" si="0"/>
        <v>0</v>
      </c>
    </row>
    <row r="33" spans="1:6" ht="52.5">
      <c r="A33" s="55" t="s">
        <v>256</v>
      </c>
      <c r="B33" s="8" t="s">
        <v>60</v>
      </c>
      <c r="C33" s="10" t="s">
        <v>61</v>
      </c>
      <c r="D33" s="11" t="s">
        <v>18</v>
      </c>
      <c r="E33" s="12"/>
      <c r="F33" s="43">
        <f t="shared" si="0"/>
        <v>0</v>
      </c>
    </row>
    <row r="34" spans="1:6" ht="84">
      <c r="A34" s="55" t="s">
        <v>257</v>
      </c>
      <c r="B34" s="8" t="s">
        <v>273</v>
      </c>
      <c r="C34" s="10" t="s">
        <v>264</v>
      </c>
      <c r="D34" s="11">
        <v>244.131</v>
      </c>
      <c r="E34" s="12"/>
      <c r="F34" s="43">
        <f t="shared" si="0"/>
        <v>0</v>
      </c>
    </row>
    <row r="35" spans="1:6" ht="63">
      <c r="A35" s="55" t="s">
        <v>258</v>
      </c>
      <c r="B35" s="8" t="s">
        <v>274</v>
      </c>
      <c r="C35" s="10" t="s">
        <v>264</v>
      </c>
      <c r="D35" s="11">
        <v>244.131</v>
      </c>
      <c r="E35" s="12"/>
      <c r="F35" s="43">
        <f t="shared" si="0"/>
        <v>0</v>
      </c>
    </row>
    <row r="36" spans="1:6" ht="42">
      <c r="A36" s="55" t="s">
        <v>259</v>
      </c>
      <c r="B36" s="8" t="s">
        <v>275</v>
      </c>
      <c r="C36" s="10" t="s">
        <v>264</v>
      </c>
      <c r="D36" s="11">
        <v>244.131</v>
      </c>
      <c r="E36" s="12"/>
      <c r="F36" s="43">
        <f t="shared" si="0"/>
        <v>0</v>
      </c>
    </row>
    <row r="37" spans="1:6" ht="52.5">
      <c r="A37" s="55" t="s">
        <v>260</v>
      </c>
      <c r="B37" s="8" t="s">
        <v>278</v>
      </c>
      <c r="C37" s="10" t="s">
        <v>177</v>
      </c>
      <c r="D37" s="11">
        <v>1</v>
      </c>
      <c r="E37" s="12"/>
      <c r="F37" s="43">
        <f t="shared" si="0"/>
        <v>0</v>
      </c>
    </row>
    <row r="38" spans="1:6" ht="73.5">
      <c r="A38" s="55" t="s">
        <v>261</v>
      </c>
      <c r="B38" s="8" t="s">
        <v>277</v>
      </c>
      <c r="C38" s="10" t="s">
        <v>177</v>
      </c>
      <c r="D38" s="11">
        <v>2</v>
      </c>
      <c r="E38" s="12"/>
      <c r="F38" s="43">
        <f t="shared" si="0"/>
        <v>0</v>
      </c>
    </row>
    <row r="39" spans="1:6" ht="52.5">
      <c r="A39" s="55" t="s">
        <v>262</v>
      </c>
      <c r="B39" s="8" t="s">
        <v>272</v>
      </c>
      <c r="C39" s="10" t="s">
        <v>28</v>
      </c>
      <c r="D39" s="11">
        <v>132.68</v>
      </c>
      <c r="E39" s="12"/>
      <c r="F39" s="43">
        <f t="shared" si="0"/>
        <v>0</v>
      </c>
    </row>
    <row r="40" spans="1:6" ht="63.75">
      <c r="A40" s="55" t="s">
        <v>263</v>
      </c>
      <c r="B40" s="8" t="s">
        <v>284</v>
      </c>
      <c r="C40" s="10" t="s">
        <v>265</v>
      </c>
      <c r="D40" s="11">
        <v>6</v>
      </c>
      <c r="E40" s="12"/>
      <c r="F40" s="43">
        <f t="shared" si="0"/>
        <v>0</v>
      </c>
    </row>
    <row r="41" spans="1:6" ht="111" customHeight="1">
      <c r="A41" s="55" t="s">
        <v>268</v>
      </c>
      <c r="B41" s="8" t="s">
        <v>285</v>
      </c>
      <c r="C41" s="10" t="s">
        <v>265</v>
      </c>
      <c r="D41" s="11">
        <v>2</v>
      </c>
      <c r="E41" s="12"/>
      <c r="F41" s="43">
        <f t="shared" si="0"/>
        <v>0</v>
      </c>
    </row>
    <row r="42" spans="1:6" ht="63">
      <c r="A42" s="55" t="s">
        <v>269</v>
      </c>
      <c r="B42" s="8" t="s">
        <v>276</v>
      </c>
      <c r="C42" s="10" t="s">
        <v>265</v>
      </c>
      <c r="D42" s="11">
        <v>12</v>
      </c>
      <c r="E42" s="12"/>
      <c r="F42" s="43">
        <f t="shared" si="0"/>
        <v>0</v>
      </c>
    </row>
    <row r="43" spans="1:6" ht="52.5">
      <c r="A43" s="55" t="s">
        <v>270</v>
      </c>
      <c r="B43" s="8" t="s">
        <v>60</v>
      </c>
      <c r="C43" s="10" t="s">
        <v>266</v>
      </c>
      <c r="D43" s="11">
        <v>1</v>
      </c>
      <c r="E43" s="12"/>
      <c r="F43" s="43">
        <f t="shared" si="0"/>
        <v>0</v>
      </c>
    </row>
    <row r="44" spans="1:6" ht="42">
      <c r="A44" s="55" t="s">
        <v>271</v>
      </c>
      <c r="B44" s="8" t="s">
        <v>280</v>
      </c>
      <c r="C44" s="10" t="s">
        <v>267</v>
      </c>
      <c r="D44" s="11">
        <v>1</v>
      </c>
      <c r="E44" s="12"/>
      <c r="F44" s="43">
        <f t="shared" si="0"/>
        <v>0</v>
      </c>
    </row>
    <row r="45" spans="1:6" ht="32.25" thickBot="1">
      <c r="A45" s="56" t="s">
        <v>281</v>
      </c>
      <c r="B45" s="17" t="s">
        <v>279</v>
      </c>
      <c r="C45" s="24" t="s">
        <v>264</v>
      </c>
      <c r="D45" s="18">
        <v>2</v>
      </c>
      <c r="E45" s="19"/>
      <c r="F45" s="45">
        <f t="shared" si="0"/>
        <v>0</v>
      </c>
    </row>
    <row r="46" spans="1:6" ht="63">
      <c r="A46" s="63" t="s">
        <v>62</v>
      </c>
      <c r="B46" s="16" t="s">
        <v>288</v>
      </c>
      <c r="C46" s="21" t="s">
        <v>302</v>
      </c>
      <c r="D46" s="21" t="s">
        <v>302</v>
      </c>
      <c r="E46" s="22" t="s">
        <v>302</v>
      </c>
      <c r="F46" s="52">
        <f>SUM(F47:F49)</f>
        <v>0</v>
      </c>
    </row>
    <row r="47" spans="1:6" ht="21">
      <c r="A47" s="42" t="s">
        <v>63</v>
      </c>
      <c r="B47" s="8" t="s">
        <v>22</v>
      </c>
      <c r="C47" s="11" t="s">
        <v>23</v>
      </c>
      <c r="D47" s="11" t="s">
        <v>64</v>
      </c>
      <c r="E47" s="12"/>
      <c r="F47" s="43">
        <f t="shared" si="0"/>
        <v>0</v>
      </c>
    </row>
    <row r="48" spans="1:6" ht="21">
      <c r="A48" s="42" t="s">
        <v>65</v>
      </c>
      <c r="B48" s="8" t="s">
        <v>66</v>
      </c>
      <c r="C48" s="11" t="s">
        <v>28</v>
      </c>
      <c r="D48" s="11" t="s">
        <v>67</v>
      </c>
      <c r="E48" s="12"/>
      <c r="F48" s="43">
        <f t="shared" si="0"/>
        <v>0</v>
      </c>
    </row>
    <row r="49" spans="1:6" ht="21.75" thickBot="1">
      <c r="A49" s="44" t="s">
        <v>68</v>
      </c>
      <c r="B49" s="17" t="s">
        <v>69</v>
      </c>
      <c r="C49" s="18" t="s">
        <v>23</v>
      </c>
      <c r="D49" s="18" t="s">
        <v>70</v>
      </c>
      <c r="E49" s="19"/>
      <c r="F49" s="45">
        <f t="shared" si="0"/>
        <v>0</v>
      </c>
    </row>
    <row r="50" spans="1:10" s="3" customFormat="1" ht="31.5">
      <c r="A50" s="57" t="s">
        <v>96</v>
      </c>
      <c r="B50" s="34" t="s">
        <v>298</v>
      </c>
      <c r="C50" s="36" t="s">
        <v>302</v>
      </c>
      <c r="D50" s="36" t="s">
        <v>302</v>
      </c>
      <c r="E50" s="37" t="s">
        <v>302</v>
      </c>
      <c r="F50" s="58">
        <f>SUM(F51:F60)</f>
        <v>0</v>
      </c>
      <c r="G50"/>
      <c r="H50"/>
      <c r="I50"/>
      <c r="J50"/>
    </row>
    <row r="51" spans="1:6" ht="31.5">
      <c r="A51" s="55" t="s">
        <v>97</v>
      </c>
      <c r="B51" s="8" t="s">
        <v>74</v>
      </c>
      <c r="C51" s="11" t="s">
        <v>76</v>
      </c>
      <c r="D51" s="11">
        <v>13.3</v>
      </c>
      <c r="E51" s="12"/>
      <c r="F51" s="43">
        <f>(D51*E51)</f>
        <v>0</v>
      </c>
    </row>
    <row r="52" spans="1:6" ht="52.5">
      <c r="A52" s="55" t="s">
        <v>80</v>
      </c>
      <c r="B52" s="9" t="s">
        <v>77</v>
      </c>
      <c r="C52" s="11" t="s">
        <v>75</v>
      </c>
      <c r="D52" s="11">
        <v>7.17</v>
      </c>
      <c r="E52" s="11"/>
      <c r="F52" s="43">
        <f>(D52*E52)</f>
        <v>0</v>
      </c>
    </row>
    <row r="53" spans="1:6" ht="42">
      <c r="A53" s="55" t="s">
        <v>98</v>
      </c>
      <c r="B53" s="9" t="s">
        <v>78</v>
      </c>
      <c r="C53" s="11" t="s">
        <v>79</v>
      </c>
      <c r="D53" s="11">
        <v>13.3</v>
      </c>
      <c r="E53" s="11"/>
      <c r="F53" s="43">
        <f>(D53*E53)</f>
        <v>0</v>
      </c>
    </row>
    <row r="54" spans="1:6" ht="52.5">
      <c r="A54" s="55" t="s">
        <v>82</v>
      </c>
      <c r="B54" s="9" t="s">
        <v>81</v>
      </c>
      <c r="C54" s="11" t="s">
        <v>79</v>
      </c>
      <c r="D54" s="11">
        <v>14.34</v>
      </c>
      <c r="E54" s="11"/>
      <c r="F54" s="43">
        <f aca="true" t="shared" si="1" ref="F54:F74">(D54*E54)</f>
        <v>0</v>
      </c>
    </row>
    <row r="55" spans="1:6" ht="52.5">
      <c r="A55" s="55" t="s">
        <v>99</v>
      </c>
      <c r="B55" s="9" t="s">
        <v>83</v>
      </c>
      <c r="C55" s="11" t="s">
        <v>84</v>
      </c>
      <c r="D55" s="11">
        <v>14.34</v>
      </c>
      <c r="E55" s="11"/>
      <c r="F55" s="43">
        <f t="shared" si="1"/>
        <v>0</v>
      </c>
    </row>
    <row r="56" spans="1:6" ht="52.5">
      <c r="A56" s="55" t="s">
        <v>100</v>
      </c>
      <c r="B56" s="9" t="s">
        <v>85</v>
      </c>
      <c r="C56" s="11" t="s">
        <v>75</v>
      </c>
      <c r="D56" s="11">
        <v>14.34</v>
      </c>
      <c r="E56" s="11"/>
      <c r="F56" s="43">
        <f t="shared" si="1"/>
        <v>0</v>
      </c>
    </row>
    <row r="57" spans="1:6" ht="42">
      <c r="A57" s="55" t="s">
        <v>101</v>
      </c>
      <c r="B57" s="9" t="s">
        <v>86</v>
      </c>
      <c r="C57" s="11" t="s">
        <v>84</v>
      </c>
      <c r="D57" s="11">
        <v>14.34</v>
      </c>
      <c r="E57" s="11"/>
      <c r="F57" s="43">
        <f t="shared" si="1"/>
        <v>0</v>
      </c>
    </row>
    <row r="58" spans="1:6" ht="21">
      <c r="A58" s="55" t="s">
        <v>89</v>
      </c>
      <c r="B58" s="9" t="s">
        <v>87</v>
      </c>
      <c r="C58" s="11" t="s">
        <v>88</v>
      </c>
      <c r="D58" s="11">
        <v>23.92</v>
      </c>
      <c r="E58" s="11"/>
      <c r="F58" s="43">
        <f t="shared" si="1"/>
        <v>0</v>
      </c>
    </row>
    <row r="59" spans="1:6" ht="73.5">
      <c r="A59" s="55" t="s">
        <v>92</v>
      </c>
      <c r="B59" s="9" t="s">
        <v>90</v>
      </c>
      <c r="C59" s="11" t="s">
        <v>91</v>
      </c>
      <c r="D59" s="11">
        <v>2.43</v>
      </c>
      <c r="E59" s="11"/>
      <c r="F59" s="43">
        <f t="shared" si="1"/>
        <v>0</v>
      </c>
    </row>
    <row r="60" spans="1:6" ht="21.75" thickBot="1">
      <c r="A60" s="56" t="s">
        <v>102</v>
      </c>
      <c r="B60" s="35" t="s">
        <v>93</v>
      </c>
      <c r="C60" s="18" t="s">
        <v>94</v>
      </c>
      <c r="D60" s="18">
        <v>1</v>
      </c>
      <c r="E60" s="18"/>
      <c r="F60" s="45">
        <f t="shared" si="1"/>
        <v>0</v>
      </c>
    </row>
    <row r="61" spans="1:10" s="3" customFormat="1" ht="42">
      <c r="A61" s="59" t="s">
        <v>95</v>
      </c>
      <c r="B61" s="38" t="s">
        <v>297</v>
      </c>
      <c r="C61" s="21" t="s">
        <v>302</v>
      </c>
      <c r="D61" s="21" t="s">
        <v>302</v>
      </c>
      <c r="E61" s="21" t="s">
        <v>302</v>
      </c>
      <c r="F61" s="52">
        <f>SUM(F62:F74)</f>
        <v>0</v>
      </c>
      <c r="G61"/>
      <c r="H61"/>
      <c r="I61"/>
      <c r="J61"/>
    </row>
    <row r="62" spans="1:6" ht="31.5">
      <c r="A62" s="55" t="s">
        <v>103</v>
      </c>
      <c r="B62" s="9" t="s">
        <v>104</v>
      </c>
      <c r="C62" s="11" t="s">
        <v>84</v>
      </c>
      <c r="D62" s="11">
        <v>225</v>
      </c>
      <c r="E62" s="11"/>
      <c r="F62" s="43">
        <f t="shared" si="1"/>
        <v>0</v>
      </c>
    </row>
    <row r="63" spans="1:6" ht="21">
      <c r="A63" s="55" t="s">
        <v>105</v>
      </c>
      <c r="B63" s="9" t="s">
        <v>106</v>
      </c>
      <c r="C63" s="11" t="s">
        <v>75</v>
      </c>
      <c r="D63" s="11">
        <v>168.75</v>
      </c>
      <c r="E63" s="11"/>
      <c r="F63" s="43">
        <f t="shared" si="1"/>
        <v>0</v>
      </c>
    </row>
    <row r="64" spans="1:6" ht="31.5">
      <c r="A64" s="55" t="s">
        <v>107</v>
      </c>
      <c r="B64" s="9" t="s">
        <v>108</v>
      </c>
      <c r="C64" s="11" t="s">
        <v>75</v>
      </c>
      <c r="D64" s="11">
        <v>225</v>
      </c>
      <c r="E64" s="11"/>
      <c r="F64" s="43">
        <f t="shared" si="1"/>
        <v>0</v>
      </c>
    </row>
    <row r="65" spans="1:6" ht="31.5">
      <c r="A65" s="55" t="s">
        <v>109</v>
      </c>
      <c r="B65" s="9" t="s">
        <v>110</v>
      </c>
      <c r="C65" s="11" t="s">
        <v>75</v>
      </c>
      <c r="D65" s="11">
        <v>187.5</v>
      </c>
      <c r="E65" s="11"/>
      <c r="F65" s="43">
        <f t="shared" si="1"/>
        <v>0</v>
      </c>
    </row>
    <row r="66" spans="1:6" ht="52.5">
      <c r="A66" s="55" t="s">
        <v>111</v>
      </c>
      <c r="B66" s="9" t="s">
        <v>77</v>
      </c>
      <c r="C66" s="11" t="s">
        <v>75</v>
      </c>
      <c r="D66" s="11">
        <v>59.8</v>
      </c>
      <c r="E66" s="11"/>
      <c r="F66" s="43">
        <f t="shared" si="1"/>
        <v>0</v>
      </c>
    </row>
    <row r="67" spans="1:6" ht="42">
      <c r="A67" s="55" t="s">
        <v>112</v>
      </c>
      <c r="B67" s="9" t="s">
        <v>113</v>
      </c>
      <c r="C67" s="11" t="s">
        <v>75</v>
      </c>
      <c r="D67" s="11">
        <v>87.5</v>
      </c>
      <c r="E67" s="11"/>
      <c r="F67" s="43">
        <f t="shared" si="1"/>
        <v>0</v>
      </c>
    </row>
    <row r="68" spans="1:6" ht="21">
      <c r="A68" s="55" t="s">
        <v>114</v>
      </c>
      <c r="B68" s="9" t="s">
        <v>87</v>
      </c>
      <c r="C68" s="11" t="s">
        <v>115</v>
      </c>
      <c r="D68" s="11">
        <v>138.5</v>
      </c>
      <c r="E68" s="11"/>
      <c r="F68" s="43">
        <f t="shared" si="1"/>
        <v>0</v>
      </c>
    </row>
    <row r="69" spans="1:6" ht="52.5">
      <c r="A69" s="55" t="s">
        <v>116</v>
      </c>
      <c r="B69" s="9" t="s">
        <v>117</v>
      </c>
      <c r="C69" s="11" t="s">
        <v>75</v>
      </c>
      <c r="D69" s="11">
        <v>90</v>
      </c>
      <c r="E69" s="11"/>
      <c r="F69" s="43">
        <f t="shared" si="1"/>
        <v>0</v>
      </c>
    </row>
    <row r="70" spans="1:6" ht="42">
      <c r="A70" s="55" t="s">
        <v>118</v>
      </c>
      <c r="B70" s="9" t="s">
        <v>119</v>
      </c>
      <c r="C70" s="11" t="s">
        <v>75</v>
      </c>
      <c r="D70" s="11">
        <v>90</v>
      </c>
      <c r="E70" s="11"/>
      <c r="F70" s="43">
        <f t="shared" si="1"/>
        <v>0</v>
      </c>
    </row>
    <row r="71" spans="1:6" ht="73.5">
      <c r="A71" s="55" t="s">
        <v>120</v>
      </c>
      <c r="B71" s="9" t="s">
        <v>121</v>
      </c>
      <c r="C71" s="11" t="s">
        <v>91</v>
      </c>
      <c r="D71" s="11">
        <v>11.25</v>
      </c>
      <c r="E71" s="11"/>
      <c r="F71" s="43">
        <f t="shared" si="1"/>
        <v>0</v>
      </c>
    </row>
    <row r="72" spans="1:6" ht="21">
      <c r="A72" s="55" t="s">
        <v>122</v>
      </c>
      <c r="B72" s="9" t="s">
        <v>123</v>
      </c>
      <c r="C72" s="11" t="s">
        <v>88</v>
      </c>
      <c r="D72" s="11">
        <v>10.5</v>
      </c>
      <c r="E72" s="11"/>
      <c r="F72" s="43">
        <f t="shared" si="1"/>
        <v>0</v>
      </c>
    </row>
    <row r="73" spans="1:6" ht="42">
      <c r="A73" s="55" t="s">
        <v>124</v>
      </c>
      <c r="B73" s="9" t="s">
        <v>125</v>
      </c>
      <c r="C73" s="11" t="s">
        <v>75</v>
      </c>
      <c r="D73" s="11">
        <v>75</v>
      </c>
      <c r="E73" s="11"/>
      <c r="F73" s="43">
        <f t="shared" si="1"/>
        <v>0</v>
      </c>
    </row>
    <row r="74" spans="1:6" ht="21.75" thickBot="1">
      <c r="A74" s="56" t="s">
        <v>126</v>
      </c>
      <c r="B74" s="35" t="s">
        <v>127</v>
      </c>
      <c r="C74" s="18" t="s">
        <v>75</v>
      </c>
      <c r="D74" s="18">
        <v>75</v>
      </c>
      <c r="E74" s="18"/>
      <c r="F74" s="45">
        <f t="shared" si="1"/>
        <v>0</v>
      </c>
    </row>
    <row r="75" spans="1:6" ht="31.5">
      <c r="A75" s="59" t="s">
        <v>128</v>
      </c>
      <c r="B75" s="38" t="s">
        <v>296</v>
      </c>
      <c r="C75" s="20" t="s">
        <v>302</v>
      </c>
      <c r="D75" s="20" t="s">
        <v>302</v>
      </c>
      <c r="E75" s="20" t="s">
        <v>302</v>
      </c>
      <c r="F75" s="52">
        <f>SUM(F76:F76)</f>
        <v>0</v>
      </c>
    </row>
    <row r="76" spans="1:6" ht="21.75" thickBot="1">
      <c r="A76" s="56" t="s">
        <v>129</v>
      </c>
      <c r="B76" s="35" t="s">
        <v>22</v>
      </c>
      <c r="C76" s="18" t="s">
        <v>75</v>
      </c>
      <c r="D76" s="18">
        <v>11.2</v>
      </c>
      <c r="E76" s="18"/>
      <c r="F76" s="45">
        <f>D76*E76</f>
        <v>0</v>
      </c>
    </row>
    <row r="77" spans="1:10" s="3" customFormat="1" ht="31.5">
      <c r="A77" s="59" t="s">
        <v>130</v>
      </c>
      <c r="B77" s="38" t="s">
        <v>289</v>
      </c>
      <c r="C77" s="21" t="s">
        <v>302</v>
      </c>
      <c r="D77" s="21" t="s">
        <v>302</v>
      </c>
      <c r="E77" s="21" t="s">
        <v>302</v>
      </c>
      <c r="F77" s="52">
        <f>SUM(F78:F83)</f>
        <v>0</v>
      </c>
      <c r="G77"/>
      <c r="H77"/>
      <c r="I77"/>
      <c r="J77"/>
    </row>
    <row r="78" spans="1:6" ht="84">
      <c r="A78" s="55" t="s">
        <v>131</v>
      </c>
      <c r="B78" s="9" t="s">
        <v>132</v>
      </c>
      <c r="C78" s="11" t="s">
        <v>133</v>
      </c>
      <c r="D78" s="11">
        <v>30.13</v>
      </c>
      <c r="E78" s="11"/>
      <c r="F78" s="43">
        <f aca="true" t="shared" si="2" ref="F78:F138">D78*E78</f>
        <v>0</v>
      </c>
    </row>
    <row r="79" spans="1:6" ht="52.5">
      <c r="A79" s="55" t="s">
        <v>134</v>
      </c>
      <c r="B79" s="9" t="s">
        <v>135</v>
      </c>
      <c r="C79" s="11" t="s">
        <v>133</v>
      </c>
      <c r="D79" s="11">
        <v>30.13</v>
      </c>
      <c r="E79" s="11"/>
      <c r="F79" s="43">
        <f t="shared" si="2"/>
        <v>0</v>
      </c>
    </row>
    <row r="80" spans="1:6" ht="21">
      <c r="A80" s="55" t="s">
        <v>136</v>
      </c>
      <c r="B80" s="9" t="s">
        <v>137</v>
      </c>
      <c r="C80" s="11" t="s">
        <v>133</v>
      </c>
      <c r="D80" s="11">
        <v>3.5</v>
      </c>
      <c r="E80" s="11"/>
      <c r="F80" s="43">
        <f t="shared" si="2"/>
        <v>0</v>
      </c>
    </row>
    <row r="81" spans="1:6" ht="52.5">
      <c r="A81" s="55" t="s">
        <v>138</v>
      </c>
      <c r="B81" s="9" t="s">
        <v>139</v>
      </c>
      <c r="C81" s="11" t="s">
        <v>133</v>
      </c>
      <c r="D81" s="11">
        <v>9.89</v>
      </c>
      <c r="E81" s="11"/>
      <c r="F81" s="43">
        <f t="shared" si="2"/>
        <v>0</v>
      </c>
    </row>
    <row r="82" spans="1:6" ht="52.5">
      <c r="A82" s="55" t="s">
        <v>140</v>
      </c>
      <c r="B82" s="9" t="s">
        <v>141</v>
      </c>
      <c r="C82" s="11" t="s">
        <v>142</v>
      </c>
      <c r="D82" s="11">
        <v>42</v>
      </c>
      <c r="E82" s="11"/>
      <c r="F82" s="43">
        <f t="shared" si="2"/>
        <v>0</v>
      </c>
    </row>
    <row r="83" spans="1:6" ht="32.25" thickBot="1">
      <c r="A83" s="56" t="s">
        <v>143</v>
      </c>
      <c r="B83" s="35" t="s">
        <v>144</v>
      </c>
      <c r="C83" s="18" t="s">
        <v>142</v>
      </c>
      <c r="D83" s="18">
        <v>42</v>
      </c>
      <c r="E83" s="18"/>
      <c r="F83" s="45">
        <f t="shared" si="2"/>
        <v>0</v>
      </c>
    </row>
    <row r="84" spans="1:10" s="3" customFormat="1" ht="31.5">
      <c r="A84" s="59" t="s">
        <v>145</v>
      </c>
      <c r="B84" s="38" t="s">
        <v>290</v>
      </c>
      <c r="C84" s="21" t="s">
        <v>177</v>
      </c>
      <c r="D84" s="21" t="s">
        <v>302</v>
      </c>
      <c r="E84" s="21" t="s">
        <v>302</v>
      </c>
      <c r="F84" s="52">
        <f>SUM(F85:F94)</f>
        <v>0</v>
      </c>
      <c r="G84"/>
      <c r="H84"/>
      <c r="I84"/>
      <c r="J84"/>
    </row>
    <row r="85" spans="1:6" ht="63">
      <c r="A85" s="55" t="s">
        <v>146</v>
      </c>
      <c r="B85" s="9" t="s">
        <v>147</v>
      </c>
      <c r="C85" s="11" t="s">
        <v>133</v>
      </c>
      <c r="D85" s="11">
        <v>24.24</v>
      </c>
      <c r="E85" s="11"/>
      <c r="F85" s="43">
        <f t="shared" si="2"/>
        <v>0</v>
      </c>
    </row>
    <row r="86" spans="1:6" ht="52.5">
      <c r="A86" s="55" t="s">
        <v>148</v>
      </c>
      <c r="B86" s="9" t="s">
        <v>149</v>
      </c>
      <c r="C86" s="11" t="s">
        <v>91</v>
      </c>
      <c r="D86" s="11">
        <v>3.92</v>
      </c>
      <c r="E86" s="11"/>
      <c r="F86" s="43">
        <f t="shared" si="2"/>
        <v>0</v>
      </c>
    </row>
    <row r="87" spans="1:6" ht="21">
      <c r="A87" s="55" t="s">
        <v>150</v>
      </c>
      <c r="B87" s="9" t="s">
        <v>151</v>
      </c>
      <c r="C87" s="11" t="s">
        <v>152</v>
      </c>
      <c r="D87" s="11">
        <v>8</v>
      </c>
      <c r="E87" s="11"/>
      <c r="F87" s="43">
        <f t="shared" si="2"/>
        <v>0</v>
      </c>
    </row>
    <row r="88" spans="1:6" ht="42">
      <c r="A88" s="55" t="s">
        <v>153</v>
      </c>
      <c r="B88" s="9" t="s">
        <v>154</v>
      </c>
      <c r="C88" s="11" t="s">
        <v>133</v>
      </c>
      <c r="D88" s="11">
        <v>7.68</v>
      </c>
      <c r="E88" s="11"/>
      <c r="F88" s="43">
        <f t="shared" si="2"/>
        <v>0</v>
      </c>
    </row>
    <row r="89" spans="1:6" ht="21">
      <c r="A89" s="55" t="s">
        <v>155</v>
      </c>
      <c r="B89" s="9" t="s">
        <v>156</v>
      </c>
      <c r="C89" s="11" t="s">
        <v>88</v>
      </c>
      <c r="D89" s="11">
        <v>8</v>
      </c>
      <c r="E89" s="11"/>
      <c r="F89" s="43">
        <f t="shared" si="2"/>
        <v>0</v>
      </c>
    </row>
    <row r="90" spans="1:6" ht="63">
      <c r="A90" s="55" t="s">
        <v>157</v>
      </c>
      <c r="B90" s="9" t="s">
        <v>158</v>
      </c>
      <c r="C90" s="11" t="s">
        <v>152</v>
      </c>
      <c r="D90" s="11">
        <v>8</v>
      </c>
      <c r="E90" s="11"/>
      <c r="F90" s="43">
        <f t="shared" si="2"/>
        <v>0</v>
      </c>
    </row>
    <row r="91" spans="1:6" ht="42">
      <c r="A91" s="55" t="s">
        <v>159</v>
      </c>
      <c r="B91" s="9" t="s">
        <v>160</v>
      </c>
      <c r="C91" s="11" t="s">
        <v>161</v>
      </c>
      <c r="D91" s="11">
        <v>8</v>
      </c>
      <c r="E91" s="11"/>
      <c r="F91" s="43">
        <f t="shared" si="2"/>
        <v>0</v>
      </c>
    </row>
    <row r="92" spans="1:6" ht="42">
      <c r="A92" s="55" t="s">
        <v>162</v>
      </c>
      <c r="B92" s="9" t="s">
        <v>163</v>
      </c>
      <c r="C92" s="11" t="s">
        <v>133</v>
      </c>
      <c r="D92" s="11">
        <v>24.24</v>
      </c>
      <c r="E92" s="11"/>
      <c r="F92" s="43">
        <f t="shared" si="2"/>
        <v>0</v>
      </c>
    </row>
    <row r="93" spans="1:6" ht="42">
      <c r="A93" s="55" t="s">
        <v>164</v>
      </c>
      <c r="B93" s="9" t="s">
        <v>165</v>
      </c>
      <c r="C93" s="11" t="s">
        <v>133</v>
      </c>
      <c r="D93" s="11">
        <v>24.24</v>
      </c>
      <c r="E93" s="11"/>
      <c r="F93" s="43">
        <f t="shared" si="2"/>
        <v>0</v>
      </c>
    </row>
    <row r="94" spans="1:6" ht="53.25" thickBot="1">
      <c r="A94" s="56" t="s">
        <v>166</v>
      </c>
      <c r="B94" s="35" t="s">
        <v>167</v>
      </c>
      <c r="C94" s="18" t="s">
        <v>161</v>
      </c>
      <c r="D94" s="18">
        <v>8</v>
      </c>
      <c r="E94" s="18"/>
      <c r="F94" s="45">
        <f t="shared" si="2"/>
        <v>0</v>
      </c>
    </row>
    <row r="95" spans="1:6" ht="31.5">
      <c r="A95" s="59" t="s">
        <v>168</v>
      </c>
      <c r="B95" s="38" t="s">
        <v>295</v>
      </c>
      <c r="C95" s="21" t="s">
        <v>302</v>
      </c>
      <c r="D95" s="21" t="s">
        <v>302</v>
      </c>
      <c r="E95" s="21" t="s">
        <v>302</v>
      </c>
      <c r="F95" s="52">
        <f>SUM(F96:F100)</f>
        <v>0</v>
      </c>
    </row>
    <row r="96" spans="1:6" ht="31.5">
      <c r="A96" s="55" t="s">
        <v>169</v>
      </c>
      <c r="B96" s="9" t="s">
        <v>110</v>
      </c>
      <c r="C96" s="11" t="s">
        <v>75</v>
      </c>
      <c r="D96" s="11">
        <v>6</v>
      </c>
      <c r="E96" s="11"/>
      <c r="F96" s="43">
        <f t="shared" si="2"/>
        <v>0</v>
      </c>
    </row>
    <row r="97" spans="1:6" ht="42">
      <c r="A97" s="55" t="s">
        <v>170</v>
      </c>
      <c r="B97" s="9" t="s">
        <v>171</v>
      </c>
      <c r="C97" s="11" t="s">
        <v>75</v>
      </c>
      <c r="D97" s="11">
        <v>2.6</v>
      </c>
      <c r="E97" s="11"/>
      <c r="F97" s="43">
        <f t="shared" si="2"/>
        <v>0</v>
      </c>
    </row>
    <row r="98" spans="1:6" ht="42">
      <c r="A98" s="55" t="s">
        <v>172</v>
      </c>
      <c r="B98" s="9" t="s">
        <v>173</v>
      </c>
      <c r="C98" s="11" t="s">
        <v>75</v>
      </c>
      <c r="D98" s="11">
        <v>4.55</v>
      </c>
      <c r="E98" s="11"/>
      <c r="F98" s="43">
        <f t="shared" si="2"/>
        <v>0</v>
      </c>
    </row>
    <row r="99" spans="1:6" ht="21">
      <c r="A99" s="55" t="s">
        <v>174</v>
      </c>
      <c r="B99" s="9" t="s">
        <v>87</v>
      </c>
      <c r="C99" s="11" t="s">
        <v>75</v>
      </c>
      <c r="D99" s="11">
        <v>14.5</v>
      </c>
      <c r="E99" s="11"/>
      <c r="F99" s="43">
        <f t="shared" si="2"/>
        <v>0</v>
      </c>
    </row>
    <row r="100" spans="1:6" ht="63.75" thickBot="1">
      <c r="A100" s="56" t="s">
        <v>175</v>
      </c>
      <c r="B100" s="35" t="s">
        <v>176</v>
      </c>
      <c r="C100" s="18" t="s">
        <v>91</v>
      </c>
      <c r="D100" s="18">
        <v>1.05</v>
      </c>
      <c r="E100" s="18"/>
      <c r="F100" s="45">
        <f t="shared" si="2"/>
        <v>0</v>
      </c>
    </row>
    <row r="101" spans="1:6" ht="31.5">
      <c r="A101" s="59" t="s">
        <v>178</v>
      </c>
      <c r="B101" s="38" t="s">
        <v>294</v>
      </c>
      <c r="C101" s="21" t="s">
        <v>302</v>
      </c>
      <c r="D101" s="21" t="s">
        <v>302</v>
      </c>
      <c r="E101" s="21" t="s">
        <v>302</v>
      </c>
      <c r="F101" s="52">
        <f>SUM(F102:F114)</f>
        <v>0</v>
      </c>
    </row>
    <row r="102" spans="1:6" ht="42">
      <c r="A102" s="55" t="s">
        <v>179</v>
      </c>
      <c r="B102" s="9" t="s">
        <v>180</v>
      </c>
      <c r="C102" s="11" t="s">
        <v>88</v>
      </c>
      <c r="D102" s="11">
        <v>1</v>
      </c>
      <c r="E102" s="11"/>
      <c r="F102" s="43">
        <f t="shared" si="2"/>
        <v>0</v>
      </c>
    </row>
    <row r="103" spans="1:6" ht="31.5">
      <c r="A103" s="55" t="s">
        <v>181</v>
      </c>
      <c r="B103" s="9" t="s">
        <v>182</v>
      </c>
      <c r="C103" s="11" t="s">
        <v>183</v>
      </c>
      <c r="D103" s="11">
        <v>1</v>
      </c>
      <c r="E103" s="11"/>
      <c r="F103" s="43">
        <f t="shared" si="2"/>
        <v>0</v>
      </c>
    </row>
    <row r="104" spans="1:6" ht="31.5">
      <c r="A104" s="55" t="s">
        <v>184</v>
      </c>
      <c r="B104" s="9" t="s">
        <v>185</v>
      </c>
      <c r="C104" s="11" t="s">
        <v>133</v>
      </c>
      <c r="D104" s="11">
        <v>24.53</v>
      </c>
      <c r="E104" s="11"/>
      <c r="F104" s="43">
        <f t="shared" si="2"/>
        <v>0</v>
      </c>
    </row>
    <row r="105" spans="1:6" ht="31.5">
      <c r="A105" s="55" t="s">
        <v>186</v>
      </c>
      <c r="B105" s="9" t="s">
        <v>187</v>
      </c>
      <c r="C105" s="11" t="s">
        <v>91</v>
      </c>
      <c r="D105" s="11">
        <v>49.06</v>
      </c>
      <c r="E105" s="11"/>
      <c r="F105" s="43">
        <f t="shared" si="2"/>
        <v>0</v>
      </c>
    </row>
    <row r="106" spans="1:6" ht="21">
      <c r="A106" s="55" t="s">
        <v>188</v>
      </c>
      <c r="B106" s="9" t="s">
        <v>189</v>
      </c>
      <c r="C106" s="11" t="s">
        <v>88</v>
      </c>
      <c r="D106" s="11">
        <v>24.53</v>
      </c>
      <c r="E106" s="11"/>
      <c r="F106" s="43">
        <f t="shared" si="2"/>
        <v>0</v>
      </c>
    </row>
    <row r="107" spans="1:6" ht="52.5">
      <c r="A107" s="55" t="s">
        <v>190</v>
      </c>
      <c r="B107" s="9" t="s">
        <v>191</v>
      </c>
      <c r="C107" s="11" t="s">
        <v>88</v>
      </c>
      <c r="D107" s="11">
        <v>44.56</v>
      </c>
      <c r="E107" s="11"/>
      <c r="F107" s="43">
        <f t="shared" si="2"/>
        <v>0</v>
      </c>
    </row>
    <row r="108" spans="1:6" ht="31.5">
      <c r="A108" s="55" t="s">
        <v>192</v>
      </c>
      <c r="B108" s="9" t="s">
        <v>193</v>
      </c>
      <c r="C108" s="11" t="s">
        <v>194</v>
      </c>
      <c r="D108" s="11">
        <v>24.53</v>
      </c>
      <c r="E108" s="11"/>
      <c r="F108" s="43">
        <f t="shared" si="2"/>
        <v>0</v>
      </c>
    </row>
    <row r="109" spans="1:6" ht="12.75">
      <c r="A109" s="55" t="s">
        <v>195</v>
      </c>
      <c r="B109" s="9" t="s">
        <v>196</v>
      </c>
      <c r="C109" s="11" t="s">
        <v>88</v>
      </c>
      <c r="D109" s="11">
        <v>44.56</v>
      </c>
      <c r="E109" s="11"/>
      <c r="F109" s="43">
        <f t="shared" si="2"/>
        <v>0</v>
      </c>
    </row>
    <row r="110" spans="1:6" ht="52.5">
      <c r="A110" s="55" t="s">
        <v>197</v>
      </c>
      <c r="B110" s="9" t="s">
        <v>198</v>
      </c>
      <c r="C110" s="11" t="s">
        <v>183</v>
      </c>
      <c r="D110" s="11">
        <v>3</v>
      </c>
      <c r="E110" s="11"/>
      <c r="F110" s="43">
        <f t="shared" si="2"/>
        <v>0</v>
      </c>
    </row>
    <row r="111" spans="1:6" ht="31.5">
      <c r="A111" s="55" t="s">
        <v>199</v>
      </c>
      <c r="B111" s="9" t="s">
        <v>200</v>
      </c>
      <c r="C111" s="11" t="s">
        <v>161</v>
      </c>
      <c r="D111" s="11">
        <v>1</v>
      </c>
      <c r="E111" s="11"/>
      <c r="F111" s="43">
        <f t="shared" si="2"/>
        <v>0</v>
      </c>
    </row>
    <row r="112" spans="1:6" ht="31.5">
      <c r="A112" s="55" t="s">
        <v>201</v>
      </c>
      <c r="B112" s="9" t="s">
        <v>202</v>
      </c>
      <c r="C112" s="11" t="s">
        <v>161</v>
      </c>
      <c r="D112" s="11">
        <v>6</v>
      </c>
      <c r="E112" s="11"/>
      <c r="F112" s="43">
        <f t="shared" si="2"/>
        <v>0</v>
      </c>
    </row>
    <row r="113" spans="1:6" ht="12.75">
      <c r="A113" s="55" t="s">
        <v>203</v>
      </c>
      <c r="B113" s="9" t="s">
        <v>204</v>
      </c>
      <c r="C113" s="11" t="s">
        <v>183</v>
      </c>
      <c r="D113" s="11">
        <v>1</v>
      </c>
      <c r="E113" s="39"/>
      <c r="F113" s="43">
        <f t="shared" si="2"/>
        <v>0</v>
      </c>
    </row>
    <row r="114" spans="1:6" ht="21.75" thickBot="1">
      <c r="A114" s="56" t="s">
        <v>205</v>
      </c>
      <c r="B114" s="35" t="s">
        <v>206</v>
      </c>
      <c r="C114" s="18" t="s">
        <v>207</v>
      </c>
      <c r="D114" s="18">
        <v>2</v>
      </c>
      <c r="E114" s="40"/>
      <c r="F114" s="45">
        <f t="shared" si="2"/>
        <v>0</v>
      </c>
    </row>
    <row r="115" spans="1:6" ht="42">
      <c r="A115" s="59" t="s">
        <v>208</v>
      </c>
      <c r="B115" s="38" t="s">
        <v>291</v>
      </c>
      <c r="C115" s="21" t="s">
        <v>302</v>
      </c>
      <c r="D115" s="21" t="s">
        <v>302</v>
      </c>
      <c r="E115" s="21" t="s">
        <v>302</v>
      </c>
      <c r="F115" s="52">
        <f>SUM(F116:F125)</f>
        <v>0</v>
      </c>
    </row>
    <row r="116" spans="1:10" s="4" customFormat="1" ht="31.5">
      <c r="A116" s="55" t="s">
        <v>209</v>
      </c>
      <c r="B116" s="9" t="s">
        <v>210</v>
      </c>
      <c r="C116" s="11" t="s">
        <v>84</v>
      </c>
      <c r="D116" s="11">
        <v>9</v>
      </c>
      <c r="E116" s="11"/>
      <c r="F116" s="43">
        <f t="shared" si="2"/>
        <v>0</v>
      </c>
      <c r="G116"/>
      <c r="H116"/>
      <c r="I116"/>
      <c r="J116"/>
    </row>
    <row r="117" spans="1:10" s="4" customFormat="1" ht="21">
      <c r="A117" s="55" t="s">
        <v>211</v>
      </c>
      <c r="B117" s="9" t="s">
        <v>212</v>
      </c>
      <c r="C117" s="11" t="s">
        <v>91</v>
      </c>
      <c r="D117" s="11">
        <v>0.64</v>
      </c>
      <c r="E117" s="11"/>
      <c r="F117" s="43">
        <f t="shared" si="2"/>
        <v>0</v>
      </c>
      <c r="G117"/>
      <c r="H117"/>
      <c r="I117"/>
      <c r="J117"/>
    </row>
    <row r="118" spans="1:10" s="4" customFormat="1" ht="21">
      <c r="A118" s="55" t="s">
        <v>213</v>
      </c>
      <c r="B118" s="9" t="s">
        <v>216</v>
      </c>
      <c r="C118" s="11" t="s">
        <v>217</v>
      </c>
      <c r="D118" s="11">
        <v>2</v>
      </c>
      <c r="E118" s="11"/>
      <c r="F118" s="43">
        <f t="shared" si="2"/>
        <v>0</v>
      </c>
      <c r="G118"/>
      <c r="H118"/>
      <c r="I118"/>
      <c r="J118"/>
    </row>
    <row r="119" spans="1:10" s="4" customFormat="1" ht="31.5">
      <c r="A119" s="55" t="s">
        <v>218</v>
      </c>
      <c r="B119" s="9" t="s">
        <v>219</v>
      </c>
      <c r="C119" s="11" t="s">
        <v>220</v>
      </c>
      <c r="D119" s="11">
        <v>20</v>
      </c>
      <c r="E119" s="11"/>
      <c r="F119" s="43">
        <f t="shared" si="2"/>
        <v>0</v>
      </c>
      <c r="G119"/>
      <c r="H119"/>
      <c r="I119"/>
      <c r="J119"/>
    </row>
    <row r="120" spans="1:10" s="4" customFormat="1" ht="31.5">
      <c r="A120" s="55" t="s">
        <v>221</v>
      </c>
      <c r="B120" s="9" t="s">
        <v>222</v>
      </c>
      <c r="C120" s="11" t="s">
        <v>75</v>
      </c>
      <c r="D120" s="11">
        <v>9</v>
      </c>
      <c r="E120" s="11"/>
      <c r="F120" s="43">
        <f t="shared" si="2"/>
        <v>0</v>
      </c>
      <c r="G120"/>
      <c r="H120"/>
      <c r="I120"/>
      <c r="J120"/>
    </row>
    <row r="121" spans="1:10" s="4" customFormat="1" ht="63">
      <c r="A121" s="55" t="s">
        <v>223</v>
      </c>
      <c r="B121" s="9" t="s">
        <v>224</v>
      </c>
      <c r="C121" s="11" t="s">
        <v>91</v>
      </c>
      <c r="D121" s="11">
        <v>3</v>
      </c>
      <c r="E121" s="11"/>
      <c r="F121" s="43">
        <f t="shared" si="2"/>
        <v>0</v>
      </c>
      <c r="G121"/>
      <c r="H121"/>
      <c r="I121"/>
      <c r="J121"/>
    </row>
    <row r="122" spans="1:10" s="4" customFormat="1" ht="31.5">
      <c r="A122" s="55" t="s">
        <v>225</v>
      </c>
      <c r="B122" s="9" t="s">
        <v>226</v>
      </c>
      <c r="C122" s="11" t="s">
        <v>88</v>
      </c>
      <c r="D122" s="11">
        <v>0.87</v>
      </c>
      <c r="E122" s="11"/>
      <c r="F122" s="43">
        <f t="shared" si="2"/>
        <v>0</v>
      </c>
      <c r="G122"/>
      <c r="H122"/>
      <c r="I122"/>
      <c r="J122"/>
    </row>
    <row r="123" spans="1:10" s="4" customFormat="1" ht="31.5">
      <c r="A123" s="55" t="s">
        <v>227</v>
      </c>
      <c r="B123" s="9" t="s">
        <v>228</v>
      </c>
      <c r="C123" s="11" t="s">
        <v>229</v>
      </c>
      <c r="D123" s="11">
        <v>14.208</v>
      </c>
      <c r="E123" s="11"/>
      <c r="F123" s="43">
        <f t="shared" si="2"/>
        <v>0</v>
      </c>
      <c r="G123"/>
      <c r="H123"/>
      <c r="I123"/>
      <c r="J123"/>
    </row>
    <row r="124" spans="1:10" s="4" customFormat="1" ht="31.5">
      <c r="A124" s="55" t="s">
        <v>230</v>
      </c>
      <c r="B124" s="9" t="s">
        <v>231</v>
      </c>
      <c r="C124" s="11" t="s">
        <v>75</v>
      </c>
      <c r="D124" s="11">
        <v>4.8</v>
      </c>
      <c r="E124" s="11"/>
      <c r="F124" s="43">
        <f t="shared" si="2"/>
        <v>0</v>
      </c>
      <c r="G124"/>
      <c r="H124"/>
      <c r="I124"/>
      <c r="J124"/>
    </row>
    <row r="125" spans="1:10" s="4" customFormat="1" ht="42.75" thickBot="1">
      <c r="A125" s="56" t="s">
        <v>232</v>
      </c>
      <c r="B125" s="35" t="s">
        <v>233</v>
      </c>
      <c r="C125" s="18" t="s">
        <v>91</v>
      </c>
      <c r="D125" s="18">
        <v>4</v>
      </c>
      <c r="E125" s="18"/>
      <c r="F125" s="45">
        <f t="shared" si="2"/>
        <v>0</v>
      </c>
      <c r="G125"/>
      <c r="H125"/>
      <c r="I125"/>
      <c r="J125"/>
    </row>
    <row r="126" spans="1:10" s="3" customFormat="1" ht="31.5">
      <c r="A126" s="59" t="s">
        <v>214</v>
      </c>
      <c r="B126" s="38" t="s">
        <v>292</v>
      </c>
      <c r="C126" s="21" t="s">
        <v>302</v>
      </c>
      <c r="D126" s="21" t="s">
        <v>302</v>
      </c>
      <c r="E126" s="21" t="s">
        <v>302</v>
      </c>
      <c r="F126" s="52">
        <f>SUM(F127:F136)</f>
        <v>0</v>
      </c>
      <c r="G126"/>
      <c r="H126"/>
      <c r="I126"/>
      <c r="J126"/>
    </row>
    <row r="127" spans="1:10" s="4" customFormat="1" ht="21">
      <c r="A127" s="55" t="s">
        <v>215</v>
      </c>
      <c r="B127" s="9" t="s">
        <v>236</v>
      </c>
      <c r="C127" s="11" t="s">
        <v>194</v>
      </c>
      <c r="D127" s="11">
        <v>144.83</v>
      </c>
      <c r="E127" s="11"/>
      <c r="F127" s="43">
        <f t="shared" si="2"/>
        <v>0</v>
      </c>
      <c r="G127"/>
      <c r="H127"/>
      <c r="I127"/>
      <c r="J127"/>
    </row>
    <row r="128" spans="1:10" s="4" customFormat="1" ht="21">
      <c r="A128" s="55" t="s">
        <v>237</v>
      </c>
      <c r="B128" s="9" t="s">
        <v>238</v>
      </c>
      <c r="C128" s="11" t="s">
        <v>194</v>
      </c>
      <c r="D128" s="11">
        <v>26.17</v>
      </c>
      <c r="E128" s="11"/>
      <c r="F128" s="43">
        <f t="shared" si="2"/>
        <v>0</v>
      </c>
      <c r="G128"/>
      <c r="H128"/>
      <c r="I128"/>
      <c r="J128"/>
    </row>
    <row r="129" spans="1:10" s="4" customFormat="1" ht="21">
      <c r="A129" s="55" t="s">
        <v>239</v>
      </c>
      <c r="B129" s="9" t="s">
        <v>240</v>
      </c>
      <c r="C129" s="11" t="s">
        <v>194</v>
      </c>
      <c r="D129" s="11">
        <v>9</v>
      </c>
      <c r="E129" s="11"/>
      <c r="F129" s="43">
        <f t="shared" si="2"/>
        <v>0</v>
      </c>
      <c r="G129"/>
      <c r="H129"/>
      <c r="I129"/>
      <c r="J129"/>
    </row>
    <row r="130" spans="1:10" s="4" customFormat="1" ht="21">
      <c r="A130" s="55" t="s">
        <v>241</v>
      </c>
      <c r="B130" s="9" t="s">
        <v>242</v>
      </c>
      <c r="C130" s="11" t="s">
        <v>194</v>
      </c>
      <c r="D130" s="11">
        <v>18.09</v>
      </c>
      <c r="E130" s="11"/>
      <c r="F130" s="43">
        <f t="shared" si="2"/>
        <v>0</v>
      </c>
      <c r="G130"/>
      <c r="H130"/>
      <c r="I130"/>
      <c r="J130"/>
    </row>
    <row r="131" spans="1:10" s="4" customFormat="1" ht="21">
      <c r="A131" s="55" t="s">
        <v>243</v>
      </c>
      <c r="B131" s="9" t="s">
        <v>244</v>
      </c>
      <c r="C131" s="11" t="s">
        <v>183</v>
      </c>
      <c r="D131" s="11">
        <v>1</v>
      </c>
      <c r="E131" s="11"/>
      <c r="F131" s="43">
        <f t="shared" si="2"/>
        <v>0</v>
      </c>
      <c r="G131"/>
      <c r="H131"/>
      <c r="I131"/>
      <c r="J131"/>
    </row>
    <row r="132" spans="1:10" s="4" customFormat="1" ht="31.5">
      <c r="A132" s="55" t="s">
        <v>245</v>
      </c>
      <c r="B132" s="9" t="s">
        <v>246</v>
      </c>
      <c r="C132" s="11" t="s">
        <v>88</v>
      </c>
      <c r="D132" s="11">
        <v>85</v>
      </c>
      <c r="E132" s="11"/>
      <c r="F132" s="43">
        <f t="shared" si="2"/>
        <v>0</v>
      </c>
      <c r="G132"/>
      <c r="H132"/>
      <c r="I132"/>
      <c r="J132"/>
    </row>
    <row r="133" spans="1:10" s="4" customFormat="1" ht="21">
      <c r="A133" s="55" t="s">
        <v>247</v>
      </c>
      <c r="B133" s="9" t="s">
        <v>248</v>
      </c>
      <c r="C133" s="11" t="s">
        <v>194</v>
      </c>
      <c r="D133" s="11">
        <v>85</v>
      </c>
      <c r="E133" s="11"/>
      <c r="F133" s="43">
        <f t="shared" si="2"/>
        <v>0</v>
      </c>
      <c r="G133"/>
      <c r="H133"/>
      <c r="I133"/>
      <c r="J133"/>
    </row>
    <row r="134" spans="1:10" s="4" customFormat="1" ht="12.75">
      <c r="A134" s="55" t="s">
        <v>249</v>
      </c>
      <c r="B134" s="9" t="s">
        <v>250</v>
      </c>
      <c r="C134" s="11" t="s">
        <v>194</v>
      </c>
      <c r="D134" s="11">
        <v>12</v>
      </c>
      <c r="E134" s="11"/>
      <c r="F134" s="43">
        <f t="shared" si="2"/>
        <v>0</v>
      </c>
      <c r="G134"/>
      <c r="H134"/>
      <c r="I134"/>
      <c r="J134"/>
    </row>
    <row r="135" spans="1:10" s="4" customFormat="1" ht="21">
      <c r="A135" s="55" t="s">
        <v>251</v>
      </c>
      <c r="B135" s="9" t="s">
        <v>252</v>
      </c>
      <c r="C135" s="11" t="s">
        <v>194</v>
      </c>
      <c r="D135" s="11">
        <v>170</v>
      </c>
      <c r="E135" s="11"/>
      <c r="F135" s="43">
        <f t="shared" si="2"/>
        <v>0</v>
      </c>
      <c r="G135"/>
      <c r="H135"/>
      <c r="I135"/>
      <c r="J135"/>
    </row>
    <row r="136" spans="1:10" s="4" customFormat="1" ht="13.5" thickBot="1">
      <c r="A136" s="56" t="s">
        <v>253</v>
      </c>
      <c r="B136" s="35" t="s">
        <v>254</v>
      </c>
      <c r="C136" s="18" t="s">
        <v>194</v>
      </c>
      <c r="D136" s="18">
        <v>85</v>
      </c>
      <c r="E136" s="18"/>
      <c r="F136" s="45">
        <f t="shared" si="2"/>
        <v>0</v>
      </c>
      <c r="G136"/>
      <c r="H136"/>
      <c r="I136"/>
      <c r="J136"/>
    </row>
    <row r="137" spans="1:10" s="3" customFormat="1" ht="21">
      <c r="A137" s="59" t="s">
        <v>234</v>
      </c>
      <c r="B137" s="38" t="s">
        <v>293</v>
      </c>
      <c r="C137" s="21" t="s">
        <v>302</v>
      </c>
      <c r="D137" s="21" t="s">
        <v>302</v>
      </c>
      <c r="E137" s="21" t="s">
        <v>302</v>
      </c>
      <c r="F137" s="52">
        <f>SUM(F138)</f>
        <v>0</v>
      </c>
      <c r="G137"/>
      <c r="H137"/>
      <c r="I137"/>
      <c r="J137"/>
    </row>
    <row r="138" spans="1:10" s="4" customFormat="1" ht="63.75" thickBot="1">
      <c r="A138" s="56" t="s">
        <v>235</v>
      </c>
      <c r="B138" s="35" t="s">
        <v>255</v>
      </c>
      <c r="C138" s="18" t="s">
        <v>88</v>
      </c>
      <c r="D138" s="18">
        <v>133.2</v>
      </c>
      <c r="E138" s="18"/>
      <c r="F138" s="45">
        <f t="shared" si="2"/>
        <v>0</v>
      </c>
      <c r="G138"/>
      <c r="H138"/>
      <c r="I138"/>
      <c r="J138"/>
    </row>
    <row r="139" spans="1:6" ht="13.5" thickBot="1">
      <c r="A139" s="64"/>
      <c r="B139" s="65" t="s">
        <v>72</v>
      </c>
      <c r="C139" s="66"/>
      <c r="D139" s="66"/>
      <c r="E139" s="66"/>
      <c r="F139" s="60">
        <f>SUM(F6,F13,F17,F18,F19,F46,F50,F61,F75,F77,F84,F95,F101,F115,F126,F137)</f>
        <v>0</v>
      </c>
    </row>
    <row r="140" ht="13.5" thickTop="1"/>
    <row r="147" ht="12.75">
      <c r="F147" s="2"/>
    </row>
  </sheetData>
  <sheetProtection/>
  <mergeCells count="1">
    <mergeCell ref="B139:E13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2010-12-28T09:13:32Z</cp:lastPrinted>
  <dcterms:created xsi:type="dcterms:W3CDTF">2010-09-29T11:20:00Z</dcterms:created>
  <dcterms:modified xsi:type="dcterms:W3CDTF">2010-12-28T09:45:58Z</dcterms:modified>
  <cp:category/>
  <cp:version/>
  <cp:contentType/>
  <cp:contentStatus/>
</cp:coreProperties>
</file>