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480" yWindow="30" windowWidth="8595" windowHeight="10800"/>
  </bookViews>
  <sheets>
    <sheet name="podsumowanie" sheetId="2" r:id="rId1"/>
    <sheet name="płatnicy" sheetId="3" r:id="rId2"/>
    <sheet name="zużycie oświetlenie" sheetId="1" r:id="rId3"/>
    <sheet name="zużycie obiekty" sheetId="5" r:id="rId4"/>
  </sheets>
  <definedNames>
    <definedName name="_xlnm.Print_Area" localSheetId="1">płatnicy!$A$1:$K$27</definedName>
    <definedName name="_xlnm.Print_Area" localSheetId="0">podsumowanie!$A$1:$N$33</definedName>
    <definedName name="_xlnm.Print_Area" localSheetId="2">'zużycie oświetlenie'!$A$1:$R$35</definedName>
  </definedNames>
  <calcPr calcId="1257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L13" i="5"/>
  <c r="L12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11"/>
  <c r="L43" i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11"/>
</calcChain>
</file>

<file path=xl/sharedStrings.xml><?xml version="1.0" encoding="utf-8"?>
<sst xmlns="http://schemas.openxmlformats.org/spreadsheetml/2006/main" count="1506" uniqueCount="445">
  <si>
    <t>WYKAZ PUNKTÓW POBORU ENERGII:</t>
  </si>
  <si>
    <t>L.P.</t>
  </si>
  <si>
    <t>Ulica</t>
  </si>
  <si>
    <t>Nr</t>
  </si>
  <si>
    <t>Miejscowość</t>
  </si>
  <si>
    <t>Poczta</t>
  </si>
  <si>
    <t>Numer PPE</t>
  </si>
  <si>
    <t>Numer licznika</t>
  </si>
  <si>
    <t>1.</t>
  </si>
  <si>
    <t>-</t>
  </si>
  <si>
    <t>C11</t>
  </si>
  <si>
    <t>zmiana sprzedawcy</t>
  </si>
  <si>
    <t>Operator</t>
  </si>
  <si>
    <t xml:space="preserve">Taryfa </t>
  </si>
  <si>
    <t>Nazwa punktu poboru</t>
  </si>
  <si>
    <t>Kod pocztowy</t>
  </si>
  <si>
    <t>termin rozpoczęcia dostawy</t>
  </si>
  <si>
    <t>Płatnik</t>
  </si>
  <si>
    <r>
      <t>SZCZEGÓŁOWY</t>
    </r>
    <r>
      <rPr>
        <sz val="14"/>
        <color rgb="FF000000"/>
        <rFont val="Calibri"/>
        <family val="2"/>
        <charset val="238"/>
        <scheme val="minor"/>
      </rPr>
      <t xml:space="preserve"> </t>
    </r>
    <r>
      <rPr>
        <b/>
        <sz val="14"/>
        <color rgb="FF000000"/>
        <rFont val="Calibri"/>
        <family val="2"/>
        <charset val="238"/>
        <scheme val="minor"/>
      </rPr>
      <t>OPIS PRZEDMIOTU ZAMÓWIENIA</t>
    </r>
  </si>
  <si>
    <t>Taryfa</t>
  </si>
  <si>
    <t>C12a</t>
  </si>
  <si>
    <t>C12b</t>
  </si>
  <si>
    <t>C21</t>
  </si>
  <si>
    <t>Nazwa Płatnika</t>
  </si>
  <si>
    <t>NIP</t>
  </si>
  <si>
    <t>DANE PŁATNIKÓW</t>
  </si>
  <si>
    <t>Łączne zużycie energii [MWh] w okresie obowiązywania umowy</t>
  </si>
  <si>
    <t>Szacowane zużycie energii [MWh] I strefa</t>
  </si>
  <si>
    <t>Szacowane zużycie energii [MWh] II strefa</t>
  </si>
  <si>
    <t>Szacowane zużycie energii [MWh] III strefa</t>
  </si>
  <si>
    <t>1. Oświetlenie uliczne</t>
  </si>
  <si>
    <t>2. Obiekty i budynki</t>
  </si>
  <si>
    <t>Oświetlenie uliczne</t>
  </si>
  <si>
    <t>ul. Lubawska</t>
  </si>
  <si>
    <t>Iława</t>
  </si>
  <si>
    <t>14-200</t>
  </si>
  <si>
    <t>PL0037660131203617</t>
  </si>
  <si>
    <t>00075100</t>
  </si>
  <si>
    <t>Energa Operator S.A.</t>
  </si>
  <si>
    <t>ul. Niepodległości-Park</t>
  </si>
  <si>
    <t>PL0037660130844010</t>
  </si>
  <si>
    <t>00010547</t>
  </si>
  <si>
    <t>ul. Królowej Jadwigi</t>
  </si>
  <si>
    <t>PL0037660131187348</t>
  </si>
  <si>
    <t>00021614</t>
  </si>
  <si>
    <t>ul. Lipowy Dwór</t>
  </si>
  <si>
    <t>PL0037660131193917</t>
  </si>
  <si>
    <t>00022496</t>
  </si>
  <si>
    <t>ul. Sikorskiego</t>
  </si>
  <si>
    <t>PL0037660131194018</t>
  </si>
  <si>
    <t>00023853</t>
  </si>
  <si>
    <t>ul. Chopina</t>
  </si>
  <si>
    <t>PL0037660131194826</t>
  </si>
  <si>
    <t>00023854</t>
  </si>
  <si>
    <t>Hydrofornia ul. Niepodległości</t>
  </si>
  <si>
    <t>PL0037660130628283</t>
  </si>
  <si>
    <t>00026826</t>
  </si>
  <si>
    <t>ul. Sucharskiego</t>
  </si>
  <si>
    <t>PL0037660131193816</t>
  </si>
  <si>
    <t>00029686</t>
  </si>
  <si>
    <t>ul. Ostródzka</t>
  </si>
  <si>
    <t>PL0037660131196947</t>
  </si>
  <si>
    <t>00040771</t>
  </si>
  <si>
    <t>ul. Gdańska</t>
  </si>
  <si>
    <t>PL0037660131179668</t>
  </si>
  <si>
    <t>00040773</t>
  </si>
  <si>
    <t>ul. Biskupska</t>
  </si>
  <si>
    <t>PL0037660131180476</t>
  </si>
  <si>
    <t>00040779</t>
  </si>
  <si>
    <t>ul. Elbląska</t>
  </si>
  <si>
    <t>PL0037660131180274</t>
  </si>
  <si>
    <t>00072997</t>
  </si>
  <si>
    <t>PL0037660131179567</t>
  </si>
  <si>
    <t>00073201</t>
  </si>
  <si>
    <t>PL0037660131179365</t>
  </si>
  <si>
    <t>00073202</t>
  </si>
  <si>
    <t>ul. Gen. Maczka</t>
  </si>
  <si>
    <t>PL0037660130642532</t>
  </si>
  <si>
    <t>00073999</t>
  </si>
  <si>
    <t>ul. Kościuszki</t>
  </si>
  <si>
    <t>PL0037660130651525</t>
  </si>
  <si>
    <t>00074922</t>
  </si>
  <si>
    <t>ul. gen. Andersa</t>
  </si>
  <si>
    <t>PL0037660130642330</t>
  </si>
  <si>
    <t>00074926</t>
  </si>
  <si>
    <t>ul. Wojska Polskiego</t>
  </si>
  <si>
    <t>PL0037660131202001</t>
  </si>
  <si>
    <t>00075094</t>
  </si>
  <si>
    <t>Osiedle Lubawskie</t>
  </si>
  <si>
    <t>PL0037660131203516</t>
  </si>
  <si>
    <t>00075095</t>
  </si>
  <si>
    <t>PL0037660130648087</t>
  </si>
  <si>
    <t>00075096</t>
  </si>
  <si>
    <t>ul. Dąbrowskiego</t>
  </si>
  <si>
    <t>PL0037660130655060</t>
  </si>
  <si>
    <t>00075099</t>
  </si>
  <si>
    <t>ul. Skłodowskiej-Curie</t>
  </si>
  <si>
    <t>PL0037660131200785</t>
  </si>
  <si>
    <t>00076116</t>
  </si>
  <si>
    <t>ul. 1 Maja</t>
  </si>
  <si>
    <t>PL0037660130642633</t>
  </si>
  <si>
    <t>00076117</t>
  </si>
  <si>
    <t>ul. Rolna</t>
  </si>
  <si>
    <t>PL0037660131198159</t>
  </si>
  <si>
    <t>00076213</t>
  </si>
  <si>
    <t>PL0037660131190883</t>
  </si>
  <si>
    <t>00076214</t>
  </si>
  <si>
    <t>ul. Kard. Wyszyńskiego</t>
  </si>
  <si>
    <t>PL0037660131187954</t>
  </si>
  <si>
    <t>00076217</t>
  </si>
  <si>
    <t>PL0037660131197755</t>
  </si>
  <si>
    <t>00076218</t>
  </si>
  <si>
    <t>ul. 1 Maja-Centrum II</t>
  </si>
  <si>
    <t>PL0037660130641017</t>
  </si>
  <si>
    <t>00078120</t>
  </si>
  <si>
    <t>ul. Dąbrowskiego-Obwodnica</t>
  </si>
  <si>
    <t>PL0037660135327935</t>
  </si>
  <si>
    <t>00113372</t>
  </si>
  <si>
    <t>Ciągi piesze-Lipowy Dwór</t>
  </si>
  <si>
    <t>PL0037660035696811</t>
  </si>
  <si>
    <t>03988772</t>
  </si>
  <si>
    <t>Ciągi piesze-Sikorskiego</t>
  </si>
  <si>
    <t>PL0037660035696912</t>
  </si>
  <si>
    <t>03988779</t>
  </si>
  <si>
    <t>Ciągi piesze-Jagiellończyka</t>
  </si>
  <si>
    <t>PL0037660035686202</t>
  </si>
  <si>
    <t>03978943</t>
  </si>
  <si>
    <t>PL0037660130638286</t>
  </si>
  <si>
    <t>00076111</t>
  </si>
  <si>
    <t>ul. Wyczółkowskiego</t>
  </si>
  <si>
    <t>PL0037660130174306</t>
  </si>
  <si>
    <t>07976122</t>
  </si>
  <si>
    <t>ul. gen. Okulickiego</t>
  </si>
  <si>
    <t>PL0037660130634751</t>
  </si>
  <si>
    <t>09779582</t>
  </si>
  <si>
    <t>ul. Niepodległości</t>
  </si>
  <si>
    <t>PL0037660130626263</t>
  </si>
  <si>
    <t>00075098</t>
  </si>
  <si>
    <t>PL0037660130632529</t>
  </si>
  <si>
    <t>09779586</t>
  </si>
  <si>
    <t>PL0037660131341538</t>
  </si>
  <si>
    <t>ul. Rzemieślnicza</t>
  </si>
  <si>
    <t>PL0037660131195937</t>
  </si>
  <si>
    <t>ul. Jana III Sobieskiego</t>
  </si>
  <si>
    <t>PL0037660131169665</t>
  </si>
  <si>
    <t>PL0037660131201189</t>
  </si>
  <si>
    <t>ul. Zielona</t>
  </si>
  <si>
    <t>PL0037660131195836</t>
  </si>
  <si>
    <t>ul. Wiejska</t>
  </si>
  <si>
    <t>PL0037660130633135</t>
  </si>
  <si>
    <t>ul. Sienkiewicza</t>
  </si>
  <si>
    <t>PL0037660131373062</t>
  </si>
  <si>
    <t>ul. Broniewskiego</t>
  </si>
  <si>
    <t>PL0037660130575339</t>
  </si>
  <si>
    <t>ul. Barlickiego</t>
  </si>
  <si>
    <t>Sygnalizacja świetlna</t>
  </si>
  <si>
    <t>PL0037660135447264</t>
  </si>
  <si>
    <t>PL0037660131178557</t>
  </si>
  <si>
    <t>PL0037660131187853</t>
  </si>
  <si>
    <t>PL0037660131201896</t>
  </si>
  <si>
    <t>PL0037660130625657</t>
  </si>
  <si>
    <t>ul. Wodna</t>
  </si>
  <si>
    <t>PL0037660130642431</t>
  </si>
  <si>
    <t>PL0037660130659508</t>
  </si>
  <si>
    <t>PL0037660135530322</t>
  </si>
  <si>
    <t>ul. Księżnej Dobrawy</t>
  </si>
  <si>
    <t>PL0037660135602666</t>
  </si>
  <si>
    <t>szafka RZ3/1</t>
  </si>
  <si>
    <t>PL0037660035874037</t>
  </si>
  <si>
    <t>04044667</t>
  </si>
  <si>
    <t xml:space="preserve">T-0113 "IŁAWA LUBAWSKA II" </t>
  </si>
  <si>
    <t>PL0037660035926678</t>
  </si>
  <si>
    <t>Fotoradar</t>
  </si>
  <si>
    <t>Ostródzka</t>
  </si>
  <si>
    <t>PL0037660129968986</t>
  </si>
  <si>
    <t>Sienkiewicza</t>
  </si>
  <si>
    <t>PL0037660131373668</t>
  </si>
  <si>
    <t>kolejna</t>
  </si>
  <si>
    <t>Gmina Miejska Iławy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</si>
  <si>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</si>
  <si>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</si>
  <si>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</si>
  <si>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</si>
  <si>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</si>
  <si>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</si>
  <si>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</si>
  <si>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</si>
  <si>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</si>
  <si>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</si>
  <si>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</si>
  <si>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</si>
  <si>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</si>
  <si>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</si>
  <si>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</si>
  <si>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</si>
  <si>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</si>
  <si>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</si>
  <si>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</si>
  <si>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</si>
  <si>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</si>
  <si>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</si>
  <si>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</si>
  <si>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</si>
  <si>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</si>
  <si>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</si>
  <si>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</si>
  <si>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</si>
  <si>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</si>
  <si>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</si>
  <si>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</si>
  <si>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</si>
  <si>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</si>
  <si>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</si>
  <si>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</si>
  <si>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</si>
  <si>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</si>
  <si>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</si>
  <si>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</si>
  <si>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</si>
  <si>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</si>
  <si>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</si>
  <si>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</si>
  <si>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</si>
  <si>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</si>
  <si>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</si>
  <si>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</si>
  <si>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</si>
  <si>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</si>
  <si>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</si>
  <si>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</si>
  <si>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</si>
  <si>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</si>
  <si>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</si>
  <si>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</si>
  <si>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</si>
  <si>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</si>
  <si>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Wyspa Wielka Żuława</t>
  </si>
  <si>
    <t>ul. Chodkiewicza</t>
  </si>
  <si>
    <t>480037660033413873</t>
  </si>
  <si>
    <t>Ośrodek Wypoczynkowy</t>
  </si>
  <si>
    <t>Siemiany</t>
  </si>
  <si>
    <t>14-324</t>
  </si>
  <si>
    <t>480037660132299111</t>
  </si>
  <si>
    <t>Gospodarstwo</t>
  </si>
  <si>
    <t>ul. Sobieskiego</t>
  </si>
  <si>
    <t>480037660131360837</t>
  </si>
  <si>
    <t>G11</t>
  </si>
  <si>
    <t>Szkolny Ośrodek Kultury</t>
  </si>
  <si>
    <t>480037660131360938</t>
  </si>
  <si>
    <t>Ośrodek Psychoedukacji Profilaktyki, Uzależnień i Pomocy Rodzinie</t>
  </si>
  <si>
    <t>ul. Chełmińska</t>
  </si>
  <si>
    <t>480037660130917768</t>
  </si>
  <si>
    <t>Ratusz Miejski</t>
  </si>
  <si>
    <t>480037660033497537</t>
  </si>
  <si>
    <t>Hala sportowo- widowiskowa (zasilanie podstawowe)</t>
  </si>
  <si>
    <t>11 b</t>
  </si>
  <si>
    <t>480037660033618583</t>
  </si>
  <si>
    <t>Hala sportowo- widowiskowa (zasilanie rezerwowe)</t>
  </si>
  <si>
    <t xml:space="preserve">ul. Niepodległości </t>
  </si>
  <si>
    <t>480037660033558060</t>
  </si>
  <si>
    <t>Centrum Turystyczno-Rekreacyjne Pływalnia Miejska</t>
  </si>
  <si>
    <t xml:space="preserve">ul. Biskupska </t>
  </si>
  <si>
    <t>480037660035597484</t>
  </si>
  <si>
    <t>C23</t>
  </si>
  <si>
    <t>Stanica wodna - baza wioślarska</t>
  </si>
  <si>
    <t>Dąbrowskiego</t>
  </si>
  <si>
    <t>480037660035671044</t>
  </si>
  <si>
    <t>Plaża miejska</t>
  </si>
  <si>
    <t>ul. Kajki</t>
  </si>
  <si>
    <t>dz. 165/9</t>
  </si>
  <si>
    <t>480037660134025610</t>
  </si>
  <si>
    <t>Stadion Miejski</t>
  </si>
  <si>
    <t>480037660131183611</t>
  </si>
  <si>
    <t>ORLIK 2012</t>
  </si>
  <si>
    <t>ul. Poprzeczna</t>
  </si>
  <si>
    <t>dz.7-207/1</t>
  </si>
  <si>
    <t>480037660035476135</t>
  </si>
  <si>
    <t>ul. Św. Andrzeja Boboli</t>
  </si>
  <si>
    <t>480037660034970725</t>
  </si>
  <si>
    <t>Osiedlowy Dom Kultury</t>
  </si>
  <si>
    <t xml:space="preserve">ul. Skłodowskiej-Curie </t>
  </si>
  <si>
    <t>26A</t>
  </si>
  <si>
    <t>480037660131200987</t>
  </si>
  <si>
    <t>Galeria sztuki</t>
  </si>
  <si>
    <t>480037660130837340</t>
  </si>
  <si>
    <t>Kinoteatr Pasja</t>
  </si>
  <si>
    <t>13A</t>
  </si>
  <si>
    <t>480037660033650515</t>
  </si>
  <si>
    <t>C22a</t>
  </si>
  <si>
    <t>Zadaszona Scena Amfiteatru</t>
  </si>
  <si>
    <t>3A</t>
  </si>
  <si>
    <t>480037660034980829</t>
  </si>
  <si>
    <t>Amfiteatr-socjalny</t>
  </si>
  <si>
    <t>480037660130628586</t>
  </si>
  <si>
    <t>Budynek biurowy</t>
  </si>
  <si>
    <t xml:space="preserve">ul. Grunwaldzka </t>
  </si>
  <si>
    <t>6A</t>
  </si>
  <si>
    <t>480037660033455505</t>
  </si>
  <si>
    <t xml:space="preserve">ul. Obr. Westerplatte </t>
  </si>
  <si>
    <t>480037660130659912</t>
  </si>
  <si>
    <t>Budynek Biblioteki</t>
  </si>
  <si>
    <t xml:space="preserve">ul. Jagiellończyka </t>
  </si>
  <si>
    <t>480037660130655969</t>
  </si>
  <si>
    <t>Budynek przedszkola</t>
  </si>
  <si>
    <t xml:space="preserve">ul. Kasprowicza </t>
  </si>
  <si>
    <t>480037660130640916</t>
  </si>
  <si>
    <t xml:space="preserve">ul. Kościuszki </t>
  </si>
  <si>
    <t>22A</t>
  </si>
  <si>
    <t>480037660130647885</t>
  </si>
  <si>
    <t xml:space="preserve">ul. Dąbrowskiego </t>
  </si>
  <si>
    <t>17B</t>
  </si>
  <si>
    <t>PL0037660130656676</t>
  </si>
  <si>
    <t xml:space="preserve">ul. Andersa </t>
  </si>
  <si>
    <t>8A</t>
  </si>
  <si>
    <t>480037660130641219</t>
  </si>
  <si>
    <t>480037660033515321</t>
  </si>
  <si>
    <t>Budynek szkoły</t>
  </si>
  <si>
    <t>480037660033589483</t>
  </si>
  <si>
    <t>11A</t>
  </si>
  <si>
    <t>480037660033574228</t>
  </si>
  <si>
    <t>Wymiennikownia</t>
  </si>
  <si>
    <t>480037660130837946</t>
  </si>
  <si>
    <t>ul. Skłodowskiej -Curie</t>
  </si>
  <si>
    <t>480037660130646067</t>
  </si>
  <si>
    <t>480037660130650414</t>
  </si>
  <si>
    <t>Kuchnia</t>
  </si>
  <si>
    <t>480037660130650313</t>
  </si>
  <si>
    <t>Sala gimnastyczna</t>
  </si>
  <si>
    <t>480037660130650212</t>
  </si>
  <si>
    <t xml:space="preserve">ul. Wiejska </t>
  </si>
  <si>
    <t>480037660033608580</t>
  </si>
  <si>
    <t>Stołówka</t>
  </si>
  <si>
    <t>480037660033529364</t>
  </si>
  <si>
    <t>Iławskie Centrum Sportu, Turystyki i Rekreacji</t>
  </si>
  <si>
    <t>Iławskie Centrum Kultury</t>
  </si>
  <si>
    <t>Miejski Ośrodek Pomocy Społecznej</t>
  </si>
  <si>
    <t>Miejska Biblioteka Publiczna</t>
  </si>
  <si>
    <t>Przedszkole Miejskie nr 2 Integracyjne</t>
  </si>
  <si>
    <t>Przedszkole Miejskie nr 3</t>
  </si>
  <si>
    <t>Przedszkole Miejskie nr 5</t>
  </si>
  <si>
    <t>Przedszkole Miejskie nr 6</t>
  </si>
  <si>
    <t>Niepodległości</t>
  </si>
  <si>
    <t>744-166-00-83</t>
  </si>
  <si>
    <t>744-16-64-448</t>
  </si>
  <si>
    <t>11B</t>
  </si>
  <si>
    <t>744-15-28-633</t>
  </si>
  <si>
    <t>744-000-49-45</t>
  </si>
  <si>
    <t>Grunwaldzka</t>
  </si>
  <si>
    <t>744-17-52-738</t>
  </si>
  <si>
    <t>Jagiellończyka</t>
  </si>
  <si>
    <t>744-15-29-443</t>
  </si>
  <si>
    <t>Kasprowicza</t>
  </si>
  <si>
    <t>Kościuszki</t>
  </si>
  <si>
    <t xml:space="preserve">Dąbrowskiego </t>
  </si>
  <si>
    <t>Andersa</t>
  </si>
  <si>
    <t>Wiejska</t>
  </si>
  <si>
    <t>744-10-22-081</t>
  </si>
  <si>
    <t xml:space="preserve">Skłodowskiej </t>
  </si>
  <si>
    <t>2A</t>
  </si>
  <si>
    <t>Przedszkole Miejskie nr 4 im. "Chatka Przyjaciół Kubusia Puchatka"</t>
  </si>
  <si>
    <t>Samorządowa Szkoła Podstawowa nr 2 im. Marii Konopnickiej</t>
  </si>
  <si>
    <t>Samorządowa Szkoła Podstawowa nr 3 im. Polskich Olimpijczyków</t>
  </si>
  <si>
    <t>Samorządowa Szkoła Podstawowa nr 4 im. Polskich Podróżników</t>
  </si>
  <si>
    <t xml:space="preserve">Gimnazjum Samorządowe nr 1 im. Mikołaja Kopernika </t>
  </si>
  <si>
    <t>Gimnazjum Samorządowe nr 2 z Oddziałami Integracyjnymi im. Polskich Noblistów w Iławie</t>
  </si>
  <si>
    <t>6</t>
  </si>
  <si>
    <t>10</t>
  </si>
  <si>
    <t>12902820</t>
  </si>
  <si>
    <t>13051926</t>
  </si>
  <si>
    <t>13919878</t>
  </si>
  <si>
    <t>14354390</t>
  </si>
  <si>
    <t>70727661</t>
  </si>
  <si>
    <t>24753799</t>
  </si>
  <si>
    <t>25953420</t>
  </si>
  <si>
    <t>27659732</t>
  </si>
  <si>
    <t>60695828</t>
  </si>
  <si>
    <t>70124895</t>
  </si>
  <si>
    <t>70127043</t>
  </si>
  <si>
    <t>70302930</t>
  </si>
  <si>
    <t>70686996</t>
  </si>
  <si>
    <t>70690358</t>
  </si>
  <si>
    <t>70690691</t>
  </si>
  <si>
    <t>70727664</t>
  </si>
  <si>
    <t>29433008</t>
  </si>
  <si>
    <t>29593707</t>
  </si>
  <si>
    <t xml:space="preserve"> </t>
  </si>
  <si>
    <t>96638864</t>
  </si>
  <si>
    <t>14121127</t>
  </si>
  <si>
    <t>3</t>
  </si>
  <si>
    <t>00181923</t>
  </si>
  <si>
    <t>13665347</t>
  </si>
  <si>
    <t>1</t>
  </si>
  <si>
    <t>9350276</t>
  </si>
  <si>
    <t>13</t>
  </si>
  <si>
    <t>01354620</t>
  </si>
  <si>
    <t>01355814</t>
  </si>
  <si>
    <t>03365049</t>
  </si>
  <si>
    <t>2</t>
  </si>
  <si>
    <t>01355808</t>
  </si>
  <si>
    <t>00005827</t>
  </si>
  <si>
    <t>29811306</t>
  </si>
  <si>
    <t>03365369</t>
  </si>
  <si>
    <t>01355844</t>
  </si>
  <si>
    <t>01276904</t>
  </si>
  <si>
    <t>70686107</t>
  </si>
  <si>
    <t>4</t>
  </si>
  <si>
    <t>70146076</t>
  </si>
  <si>
    <t>01355815</t>
  </si>
  <si>
    <t>01354780</t>
  </si>
  <si>
    <t>60672025</t>
  </si>
  <si>
    <t>01332488</t>
  </si>
  <si>
    <t>5</t>
  </si>
  <si>
    <t>12457759</t>
  </si>
  <si>
    <t>70127015</t>
  </si>
  <si>
    <t>4694202</t>
  </si>
  <si>
    <t>10253974</t>
  </si>
  <si>
    <t>14073007</t>
  </si>
  <si>
    <t>03365035</t>
  </si>
  <si>
    <t>96636357</t>
  </si>
  <si>
    <t>7</t>
  </si>
  <si>
    <t>01332076</t>
  </si>
  <si>
    <t>01354616</t>
  </si>
  <si>
    <t>00010542</t>
  </si>
  <si>
    <t>50641184</t>
  </si>
  <si>
    <t>11272185</t>
  </si>
  <si>
    <t>11272193</t>
  </si>
  <si>
    <t>71994510</t>
  </si>
  <si>
    <t>11</t>
  </si>
  <si>
    <t>01354628</t>
  </si>
  <si>
    <t>06360091</t>
  </si>
  <si>
    <r>
      <t xml:space="preserve">a) </t>
    </r>
    <r>
      <rPr>
        <sz val="7"/>
        <color rgb="FF000000"/>
        <rFont val="Times New Roman"/>
        <family val="1"/>
        <charset val="238"/>
      </rPr>
      <t xml:space="preserve"> </t>
    </r>
    <r>
      <rPr>
        <sz val="14"/>
        <color rgb="FF000000"/>
        <rFont val="Calibri"/>
        <family val="2"/>
        <charset val="238"/>
        <scheme val="minor"/>
      </rPr>
      <t>Oświetlenie uliczne - 58 punktów poboru energii.</t>
    </r>
  </si>
  <si>
    <r>
      <t xml:space="preserve">b) Obiekty i budynki – 36 </t>
    </r>
    <r>
      <rPr>
        <b/>
        <sz val="14"/>
        <color rgb="FF000000"/>
        <rFont val="Calibri"/>
        <family val="2"/>
        <charset val="238"/>
        <scheme val="minor"/>
      </rPr>
      <t xml:space="preserve"> </t>
    </r>
    <r>
      <rPr>
        <sz val="14"/>
        <color rgb="FF000000"/>
        <rFont val="Calibri"/>
        <family val="2"/>
        <charset val="238"/>
        <scheme val="minor"/>
      </rPr>
      <t xml:space="preserve">punktów poboru </t>
    </r>
  </si>
  <si>
    <t>1. Zakres  zamówienia obejmuje dostawę energii elektrycznej do 94 punktów poboru energii:</t>
  </si>
  <si>
    <t>DOSTAWA ENERGII ELEKTRYCZNEJ  DLA GMINY MIESKIEJ IŁAWY ORAZ JEDNOSTEK ORGANIZACYJNYCH GMINY MIEJSKIEJ IŁAWY</t>
  </si>
  <si>
    <t>01-01-2017</t>
  </si>
  <si>
    <t>2. Całkowite szacunkowe zużycie energii [MWh] w okresie od 01.01.2017 roku do 31.12.2019 roku wynosi 12571,434 MWh w następującym podziale :</t>
  </si>
  <si>
    <t>a) Oświetlenie uliczne</t>
  </si>
  <si>
    <t>Suma końcowa</t>
  </si>
  <si>
    <t>Ilość PPE</t>
  </si>
  <si>
    <t>b) Obiekty i budynki</t>
  </si>
  <si>
    <t>zużycie energii [MWh] I strefa</t>
  </si>
  <si>
    <t>zużycie energii [MWh] II strefa</t>
  </si>
  <si>
    <t>zużycie energii [MWh] III strefa</t>
  </si>
  <si>
    <t>Załącznik nr 5 do SIWZ</t>
  </si>
  <si>
    <t>Część 2 zamówienia – Dostawa energii elektrycznej w okresie od 01.01.2017r. do 31.12.2019r.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</si>
</sst>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3" borderId="0" xfId="0" applyNumberFormat="1" applyFont="1" applyFill="1"/>
    <xf numFmtId="49" fontId="7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ont="1" applyFill="1"/>
    <xf numFmtId="164" fontId="7" fillId="0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Font="1"/>
    <xf numFmtId="0" fontId="5" fillId="2" borderId="0" xfId="0" applyFont="1" applyFill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0" fillId="0" borderId="7" xfId="0" pivotButton="1" applyBorder="1" applyAlignment="1">
      <alignment horizontal="center" vertical="center"/>
    </xf>
    <xf numFmtId="0" fontId="0" fillId="0" borderId="8" xfId="0" pivotButton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96">
    <dxf>
      <font>
        <sz val="9"/>
        <color rgb="FF000000"/>
      </font>
      <numFmt numFmtId="30" formatCode="@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minor"/>
      </font>
      <numFmt numFmtId="164" formatCode="0.00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164" formatCode="0.0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164" formatCode="0.0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</dxf>
    <dxf>
      <border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border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255" justifyLastLine="0" shrinkToFit="0" readingOrder="0"/>
    </dxf>
    <dxf>
      <numFmt numFmtId="164" formatCode="0.0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wrapText="1" readingOrder="0"/>
    </dxf>
    <dxf>
      <alignment wrapText="1" readingOrder="0"/>
    </dxf>
    <dxf>
      <alignment wrapText="1" readingOrder="0"/>
    </dxf>
    <dxf>
      <numFmt numFmtId="164" formatCode="0.0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9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2471.364128703703" createdVersion="4" refreshedVersion="4" minRefreshableVersion="3" recordCount="58">
  <cacheSource type="worksheet">
    <worksheetSource name="Tabela1"/>
  </cacheSource>
  <cacheFields count="18">
    <cacheField name="L.P." numFmtId="49">
      <sharedItems/>
    </cacheField>
    <cacheField name="Nazwa punktu poboru" numFmtId="49">
      <sharedItems/>
    </cacheField>
    <cacheField name="Ulica" numFmtId="49">
      <sharedItems/>
    </cacheField>
    <cacheField name="N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/>
    </cacheField>
    <cacheField name="Numer licznika" numFmtId="49">
      <sharedItems/>
    </cacheField>
    <cacheField name="Operator" numFmtId="49">
      <sharedItems/>
    </cacheField>
    <cacheField name="Taryfa " numFmtId="49">
      <sharedItems count="2">
        <s v="C12b"/>
        <s v="C11"/>
      </sharedItems>
    </cacheField>
    <cacheField name="Łączne zużycie energii [MWh] w okresie obowiązywania umowy" numFmtId="164">
      <sharedItems containsSemiMixedTypes="0" containsString="0" containsNumber="1" minValue="0.65400000000000003" maxValue="398.18399999999997"/>
    </cacheField>
    <cacheField name="Szacowane zużycie energii [MWh] I strefa" numFmtId="164">
      <sharedItems containsSemiMixedTypes="0" containsString="0" containsNumber="1" minValue="0.65400000000000003" maxValue="148.75800000000001"/>
    </cacheField>
    <cacheField name="Szacowane zużycie energii [MWh] II strefa" numFmtId="164">
      <sharedItems containsSemiMixedTypes="0" containsString="0" containsNumber="1" minValue="0" maxValue="306.76799999999997"/>
    </cacheField>
    <cacheField name="Szacowane zużycie energii [MWh] III strefa" numFmtId="164">
      <sharedItems containsSemiMixedTypes="0" containsString="0" containsNumber="1" containsInteger="1" minValue="0" maxValue="0"/>
    </cacheField>
    <cacheField name="termin rozpoczęcia dostawy" numFmtId="49">
      <sharedItems/>
    </cacheField>
    <cacheField name="zmiana sprzedawcy" numFmtId="49">
      <sharedItems/>
    </cacheField>
    <cacheField name="Płatnik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ksandra Witkowska" refreshedDate="42471.365815740741" createdVersion="4" refreshedVersion="4" minRefreshableVersion="3" recordCount="36">
  <cacheSource type="worksheet">
    <worksheetSource name="Tabela15"/>
  </cacheSource>
  <cacheFields count="18">
    <cacheField name="L.P." numFmtId="49">
      <sharedItems/>
    </cacheField>
    <cacheField name="Nazwa punktu poboru" numFmtId="49">
      <sharedItems/>
    </cacheField>
    <cacheField name="Ulica" numFmtId="49">
      <sharedItems/>
    </cacheField>
    <cacheField name="N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/>
    </cacheField>
    <cacheField name="Numer licznika" numFmtId="49">
      <sharedItems/>
    </cacheField>
    <cacheField name="Operator" numFmtId="49">
      <sharedItems/>
    </cacheField>
    <cacheField name="Taryfa " numFmtId="49">
      <sharedItems count="6">
        <s v="C21"/>
        <s v="C11"/>
        <s v="G11"/>
        <s v="C23"/>
        <s v="C12a"/>
        <s v="C22a"/>
      </sharedItems>
    </cacheField>
    <cacheField name="Łączne zużycie energii [MWh] w okresie obowiązywania umowy" numFmtId="164">
      <sharedItems containsSemiMixedTypes="0" containsString="0" containsNumber="1" minValue="0.73199999999999998" maxValue="2786.904"/>
    </cacheField>
    <cacheField name="Szacowane zużycie energii [MWh] I strefa" numFmtId="164">
      <sharedItems containsSemiMixedTypes="0" containsString="0" containsNumber="1" minValue="0.73199999999999998" maxValue="469.27199999999999"/>
    </cacheField>
    <cacheField name="Szacowane zużycie energii [MWh] II strefa" numFmtId="164">
      <sharedItems containsSemiMixedTypes="0" containsString="0" containsNumber="1" minValue="0" maxValue="434.10599999999999"/>
    </cacheField>
    <cacheField name="Szacowane zużycie energii [MWh] III strefa" numFmtId="164">
      <sharedItems containsSemiMixedTypes="0" containsString="0" containsNumber="1" minValue="0" maxValue="1883.5260000000001"/>
    </cacheField>
    <cacheField name="termin rozpoczęcia dostawy" numFmtId="49">
      <sharedItems/>
    </cacheField>
    <cacheField name="zmiana sprzedawcy" numFmtId="49">
      <sharedItems/>
    </cacheField>
    <cacheField name="Płatnik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s v="1."/>
    <s v="Oświetlenie uliczne"/>
    <s v="ul. Lubawska"/>
    <s v="-"/>
    <s v="Iława"/>
    <s v="14-200"/>
    <s v="Iława"/>
    <s v="PL0037660131203617"/>
    <s v="00075100"/>
    <s v="Energa Operator S.A."/>
    <x v="0"/>
    <n v="211.75200000000001"/>
    <n v="80.13"/>
    <n v="131.62200000000001"/>
    <n v="0"/>
    <s v="01-01-2017"/>
    <s v="kolejna"/>
    <s v="Gmina Miejska Iławy"/>
  </r>
  <r>
    <s v="2."/>
    <s v="Oświetlenie uliczne"/>
    <s v="ul. Niepodległości-Park"/>
    <s v="-"/>
    <s v="Iława"/>
    <s v="14-200"/>
    <s v="Iława"/>
    <s v="PL0037660130844010"/>
    <s v="00010547"/>
    <s v="Energa Operator S.A."/>
    <x v="1"/>
    <n v="14.016"/>
    <n v="14.016"/>
    <n v="0"/>
    <n v="0"/>
    <s v="01-01-2017"/>
    <s v="kolejna"/>
    <s v="Gmina Miejska Iławy"/>
  </r>
  <r>
    <s v="3."/>
    <s v="Oświetlenie uliczne"/>
    <s v="ul. Królowej Jadwigi"/>
    <s v="6"/>
    <s v="Iława"/>
    <s v="14-200"/>
    <s v="Iława"/>
    <s v="PL0037660131187348"/>
    <s v="00021614"/>
    <s v="Energa Operator S.A."/>
    <x v="0"/>
    <n v="211.03199999999998"/>
    <n v="77.531999999999996"/>
    <n v="133.5"/>
    <n v="0"/>
    <s v="01-01-2017"/>
    <s v="kolejna"/>
    <s v="Gmina Miejska Iławy"/>
  </r>
  <r>
    <s v="4."/>
    <s v="Oświetlenie uliczne"/>
    <s v="ul. Lipowy Dwór"/>
    <s v="-"/>
    <s v="Iława"/>
    <s v="14-200"/>
    <s v="Iława"/>
    <s v="PL0037660131193917"/>
    <s v="00022496"/>
    <s v="Energa Operator S.A."/>
    <x v="0"/>
    <n v="108.22200000000001"/>
    <n v="39.527999999999999"/>
    <n v="68.694000000000003"/>
    <n v="0"/>
    <s v="01-01-2017"/>
    <s v="kolejna"/>
    <s v="Gmina Miejska Iławy"/>
  </r>
  <r>
    <s v="5."/>
    <s v="Oświetlenie uliczne"/>
    <s v="ul. Sikorskiego"/>
    <s v="-"/>
    <s v="Iława"/>
    <s v="14-200"/>
    <s v="Iława"/>
    <s v="PL0037660131194018"/>
    <s v="00023853"/>
    <s v="Energa Operator S.A."/>
    <x v="0"/>
    <n v="71.466000000000008"/>
    <n v="25.542000000000002"/>
    <n v="45.923999999999999"/>
    <n v="0"/>
    <s v="01-01-2017"/>
    <s v="kolejna"/>
    <s v="Gmina Miejska Iławy"/>
  </r>
  <r>
    <s v="6."/>
    <s v="Oświetlenie uliczne"/>
    <s v="ul. Chopina"/>
    <s v="-"/>
    <s v="Iława"/>
    <s v="14-200"/>
    <s v="Iława"/>
    <s v="PL0037660131194826"/>
    <s v="00023854"/>
    <s v="Energa Operator S.A."/>
    <x v="0"/>
    <n v="213.636"/>
    <n v="77.424000000000007"/>
    <n v="136.21199999999999"/>
    <n v="0"/>
    <s v="01-01-2017"/>
    <s v="kolejna"/>
    <s v="Gmina Miejska Iławy"/>
  </r>
  <r>
    <s v="7."/>
    <s v="Oświetlenie uliczne"/>
    <s v="Hydrofornia ul. Niepodległości"/>
    <s v="-"/>
    <s v="Iława"/>
    <s v="14-200"/>
    <s v="Iława"/>
    <s v="PL0037660130628283"/>
    <s v="00026826"/>
    <s v="Energa Operator S.A."/>
    <x v="1"/>
    <n v="95.718000000000004"/>
    <n v="95.718000000000004"/>
    <n v="0"/>
    <n v="0"/>
    <s v="01-01-2017"/>
    <s v="kolejna"/>
    <s v="Gmina Miejska Iławy"/>
  </r>
  <r>
    <s v="8."/>
    <s v="Oświetlenie uliczne"/>
    <s v="ul. Sucharskiego"/>
    <s v="-"/>
    <s v="Iława"/>
    <s v="14-200"/>
    <s v="Iława"/>
    <s v="PL0037660131193816"/>
    <s v="00029686"/>
    <s v="Energa Operator S.A."/>
    <x v="0"/>
    <n v="149.53199999999998"/>
    <n v="52.572000000000003"/>
    <n v="96.96"/>
    <n v="0"/>
    <s v="01-01-2017"/>
    <s v="kolejna"/>
    <s v="Gmina Miejska Iławy"/>
  </r>
  <r>
    <s v="9."/>
    <s v="Oświetlenie uliczne"/>
    <s v="ul. Ostródzka"/>
    <s v="-"/>
    <s v="Iława"/>
    <s v="14-200"/>
    <s v="Iława"/>
    <s v="PL0037660131196947"/>
    <s v="00040771"/>
    <s v="Energa Operator S.A."/>
    <x v="0"/>
    <n v="239.97"/>
    <n v="85.506"/>
    <n v="154.464"/>
    <n v="0"/>
    <s v="01-01-2017"/>
    <s v="kolejna"/>
    <s v="Gmina Miejska Iławy"/>
  </r>
  <r>
    <s v="10."/>
    <s v="Oświetlenie uliczne"/>
    <s v="ul. Gdańska"/>
    <s v="-"/>
    <s v="Iława"/>
    <s v="14-200"/>
    <s v="Iława"/>
    <s v="PL0037660131179668"/>
    <s v="00040773"/>
    <s v="Energa Operator S.A."/>
    <x v="0"/>
    <n v="82.536000000000001"/>
    <n v="28.361999999999998"/>
    <n v="54.173999999999999"/>
    <n v="0"/>
    <s v="01-01-2017"/>
    <s v="kolejna"/>
    <s v="Gmina Miejska Iławy"/>
  </r>
  <r>
    <s v="11."/>
    <s v="Oświetlenie uliczne"/>
    <s v="ul. Biskupska"/>
    <s v="10"/>
    <s v="Iława"/>
    <s v="14-200"/>
    <s v="Iława"/>
    <s v="PL0037660131180476"/>
    <s v="00040779"/>
    <s v="Energa Operator S.A."/>
    <x v="0"/>
    <n v="36.6"/>
    <n v="14.214"/>
    <n v="22.385999999999999"/>
    <n v="0"/>
    <s v="01-01-2017"/>
    <s v="kolejna"/>
    <s v="Gmina Miejska Iławy"/>
  </r>
  <r>
    <s v="12."/>
    <s v="Oświetlenie uliczne"/>
    <s v="ul. Elbląska"/>
    <s v="-"/>
    <s v="Iława"/>
    <s v="14-200"/>
    <s v="Iława"/>
    <s v="PL0037660131180274"/>
    <s v="00072997"/>
    <s v="Energa Operator S.A."/>
    <x v="0"/>
    <n v="86.460000000000008"/>
    <n v="31.326000000000001"/>
    <n v="55.134"/>
    <n v="0"/>
    <s v="01-01-2017"/>
    <s v="kolejna"/>
    <s v="Gmina Miejska Iławy"/>
  </r>
  <r>
    <s v="13."/>
    <s v="Oświetlenie uliczne"/>
    <s v="ul. Gdańska"/>
    <s v="-"/>
    <s v="Iława"/>
    <s v="14-200"/>
    <s v="Iława"/>
    <s v="PL0037660131179567"/>
    <s v="00073201"/>
    <s v="Energa Operator S.A."/>
    <x v="0"/>
    <n v="118.548"/>
    <n v="44.832000000000001"/>
    <n v="73.715999999999994"/>
    <n v="0"/>
    <s v="01-01-2017"/>
    <s v="kolejna"/>
    <s v="Gmina Miejska Iławy"/>
  </r>
  <r>
    <s v="14."/>
    <s v="Oświetlenie uliczne"/>
    <s v="ul. Gdańska"/>
    <s v="-"/>
    <s v="Iława"/>
    <s v="14-200"/>
    <s v="Iława"/>
    <s v="PL0037660131179365"/>
    <s v="00073202"/>
    <s v="Energa Operator S.A."/>
    <x v="0"/>
    <n v="28.974"/>
    <n v="11.238"/>
    <n v="17.736000000000001"/>
    <n v="0"/>
    <s v="01-01-2017"/>
    <s v="kolejna"/>
    <s v="Gmina Miejska Iławy"/>
  </r>
  <r>
    <s v="15."/>
    <s v="Oświetlenie uliczne"/>
    <s v="ul. Gen. Maczka"/>
    <s v="-"/>
    <s v="Iława"/>
    <s v="14-200"/>
    <s v="Iława"/>
    <s v="PL0037660130642532"/>
    <s v="00073999"/>
    <s v="Energa Operator S.A."/>
    <x v="0"/>
    <n v="171.102"/>
    <n v="63.353999999999999"/>
    <n v="107.748"/>
    <n v="0"/>
    <s v="01-01-2017"/>
    <s v="kolejna"/>
    <s v="Gmina Miejska Iławy"/>
  </r>
  <r>
    <s v="16."/>
    <s v="Oświetlenie uliczne"/>
    <s v="ul. Kościuszki"/>
    <s v="-"/>
    <s v="Iława"/>
    <s v="14-200"/>
    <s v="Iława"/>
    <s v="PL0037660130651525"/>
    <s v="00074922"/>
    <s v="Energa Operator S.A."/>
    <x v="0"/>
    <n v="222.47399999999999"/>
    <n v="82.05"/>
    <n v="140.42400000000001"/>
    <n v="0"/>
    <s v="01-01-2017"/>
    <s v="kolejna"/>
    <s v="Gmina Miejska Iławy"/>
  </r>
  <r>
    <s v="17."/>
    <s v="Oświetlenie uliczne"/>
    <s v="ul. gen. Andersa"/>
    <s v="-"/>
    <s v="Iława"/>
    <s v="14-200"/>
    <s v="Iława"/>
    <s v="PL0037660130642330"/>
    <s v="00074926"/>
    <s v="Energa Operator S.A."/>
    <x v="0"/>
    <n v="119.922"/>
    <n v="42.972000000000001"/>
    <n v="76.95"/>
    <n v="0"/>
    <s v="01-01-2017"/>
    <s v="kolejna"/>
    <s v="Gmina Miejska Iławy"/>
  </r>
  <r>
    <s v="18."/>
    <s v="Oświetlenie uliczne"/>
    <s v="ul. Wojska Polskiego"/>
    <s v="-"/>
    <s v="Iława"/>
    <s v="14-200"/>
    <s v="Iława"/>
    <s v="PL0037660131202001"/>
    <s v="00075094"/>
    <s v="Energa Operator S.A."/>
    <x v="0"/>
    <n v="24.840000000000003"/>
    <n v="10.896000000000001"/>
    <n v="13.944000000000001"/>
    <n v="0"/>
    <s v="01-01-2017"/>
    <s v="kolejna"/>
    <s v="Gmina Miejska Iławy"/>
  </r>
  <r>
    <s v="19."/>
    <s v="Oświetlenie uliczne"/>
    <s v="Osiedle Lubawskie"/>
    <s v="-"/>
    <s v="Iława"/>
    <s v="14-200"/>
    <s v="Iława"/>
    <s v="PL0037660131203516"/>
    <s v="00075095"/>
    <s v="Energa Operator S.A."/>
    <x v="0"/>
    <n v="129.042"/>
    <n v="44.514000000000003"/>
    <n v="84.528000000000006"/>
    <n v="0"/>
    <s v="01-01-2017"/>
    <s v="kolejna"/>
    <s v="Gmina Miejska Iławy"/>
  </r>
  <r>
    <s v="20."/>
    <s v="Oświetlenie uliczne"/>
    <s v="ul. Kościuszki"/>
    <s v="-"/>
    <s v="Iława"/>
    <s v="14-200"/>
    <s v="Iława"/>
    <s v="PL0037660130648087"/>
    <s v="00075096"/>
    <s v="Energa Operator S.A."/>
    <x v="0"/>
    <n v="125.136"/>
    <n v="48.93"/>
    <n v="76.206000000000003"/>
    <n v="0"/>
    <s v="01-01-2017"/>
    <s v="kolejna"/>
    <s v="Gmina Miejska Iławy"/>
  </r>
  <r>
    <s v="21."/>
    <s v="Oświetlenie uliczne"/>
    <s v="ul. Dąbrowskiego"/>
    <s v="-"/>
    <s v="Iława"/>
    <s v="14-200"/>
    <s v="Iława"/>
    <s v="PL0037660130655060"/>
    <s v="00075099"/>
    <s v="Energa Operator S.A."/>
    <x v="0"/>
    <n v="215.91000000000003"/>
    <n v="84.486000000000004"/>
    <n v="131.42400000000001"/>
    <n v="0"/>
    <s v="01-01-2017"/>
    <s v="kolejna"/>
    <s v="Gmina Miejska Iławy"/>
  </r>
  <r>
    <s v="22."/>
    <s v="Oświetlenie uliczne"/>
    <s v="ul. Skłodowskiej-Curie"/>
    <s v="-"/>
    <s v="Iława"/>
    <s v="14-200"/>
    <s v="Iława"/>
    <s v="PL0037660131200785"/>
    <s v="00076116"/>
    <s v="Energa Operator S.A."/>
    <x v="0"/>
    <n v="148.476"/>
    <n v="57.642000000000003"/>
    <n v="90.834000000000003"/>
    <n v="0"/>
    <s v="01-01-2017"/>
    <s v="kolejna"/>
    <s v="Gmina Miejska Iławy"/>
  </r>
  <r>
    <s v="23."/>
    <s v="Oświetlenie uliczne"/>
    <s v="ul. 1 Maja"/>
    <s v="-"/>
    <s v="Iława"/>
    <s v="14-200"/>
    <s v="Iława"/>
    <s v="PL0037660130642633"/>
    <s v="00076117"/>
    <s v="Energa Operator S.A."/>
    <x v="0"/>
    <n v="137.43"/>
    <n v="50.484000000000002"/>
    <n v="86.945999999999998"/>
    <n v="0"/>
    <s v="01-01-2017"/>
    <s v="kolejna"/>
    <s v="Gmina Miejska Iławy"/>
  </r>
  <r>
    <s v="24."/>
    <s v="Oświetlenie uliczne"/>
    <s v="ul. Rolna"/>
    <s v="-"/>
    <s v="Iława"/>
    <s v="14-200"/>
    <s v="Iława"/>
    <s v="PL0037660131198159"/>
    <s v="00076213"/>
    <s v="Energa Operator S.A."/>
    <x v="0"/>
    <n v="59.021999999999998"/>
    <n v="43.091999999999999"/>
    <n v="15.93"/>
    <n v="0"/>
    <s v="01-01-2017"/>
    <s v="kolejna"/>
    <s v="Gmina Miejska Iławy"/>
  </r>
  <r>
    <s v="25."/>
    <s v="Oświetlenie uliczne"/>
    <s v="ul. Królowej Jadwigi"/>
    <s v="-"/>
    <s v="Iława"/>
    <s v="14-200"/>
    <s v="Iława"/>
    <s v="PL0037660131190883"/>
    <s v="00076214"/>
    <s v="Energa Operator S.A."/>
    <x v="0"/>
    <n v="50.003999999999998"/>
    <n v="18.443999999999999"/>
    <n v="31.56"/>
    <n v="0"/>
    <s v="01-01-2017"/>
    <s v="kolejna"/>
    <s v="Gmina Miejska Iławy"/>
  </r>
  <r>
    <s v="26."/>
    <s v="Oświetlenie uliczne"/>
    <s v="ul. Kard. Wyszyńskiego"/>
    <s v="-"/>
    <s v="Iława"/>
    <s v="14-200"/>
    <s v="Iława"/>
    <s v="PL0037660131187954"/>
    <s v="00076217"/>
    <s v="Energa Operator S.A."/>
    <x v="0"/>
    <n v="54.221999999999994"/>
    <n v="19.565999999999999"/>
    <n v="34.655999999999999"/>
    <n v="0"/>
    <s v="01-01-2017"/>
    <s v="kolejna"/>
    <s v="Gmina Miejska Iławy"/>
  </r>
  <r>
    <s v="27."/>
    <s v="Oświetlenie uliczne"/>
    <s v="ul. Ostródzka"/>
    <s v="-"/>
    <s v="Iława"/>
    <s v="14-200"/>
    <s v="Iława"/>
    <s v="PL0037660131197755"/>
    <s v="00076218"/>
    <s v="Energa Operator S.A."/>
    <x v="0"/>
    <n v="268.27800000000002"/>
    <n v="94.86"/>
    <n v="173.41800000000001"/>
    <n v="0"/>
    <s v="01-01-2017"/>
    <s v="kolejna"/>
    <s v="Gmina Miejska Iławy"/>
  </r>
  <r>
    <s v="28."/>
    <s v="Oświetlenie uliczne"/>
    <s v="ul. 1 Maja-Centrum II"/>
    <s v="-"/>
    <s v="Iława"/>
    <s v="14-200"/>
    <s v="Iława"/>
    <s v="PL0037660130641017"/>
    <s v="00078120"/>
    <s v="Energa Operator S.A."/>
    <x v="0"/>
    <n v="64.361999999999995"/>
    <n v="25.11"/>
    <n v="39.252000000000002"/>
    <n v="0"/>
    <s v="01-01-2017"/>
    <s v="kolejna"/>
    <s v="Gmina Miejska Iławy"/>
  </r>
  <r>
    <s v="29."/>
    <s v="Oświetlenie uliczne"/>
    <s v="ul. Dąbrowskiego-Obwodnica"/>
    <s v="-"/>
    <s v="Iława"/>
    <s v="14-200"/>
    <s v="Iława"/>
    <s v="PL0037660135327935"/>
    <s v="00113372"/>
    <s v="Energa Operator S.A."/>
    <x v="0"/>
    <n v="279.50400000000002"/>
    <n v="80.22"/>
    <n v="199.28399999999999"/>
    <n v="0"/>
    <s v="01-01-2017"/>
    <s v="kolejna"/>
    <s v="Gmina Miejska Iławy"/>
  </r>
  <r>
    <s v="30."/>
    <s v="Oświetlenie uliczne"/>
    <s v="Ciągi piesze-Lipowy Dwór"/>
    <s v="-"/>
    <s v="Iława"/>
    <s v="14-200"/>
    <s v="Iława"/>
    <s v="PL0037660035696811"/>
    <s v="03988772"/>
    <s v="Energa Operator S.A."/>
    <x v="1"/>
    <n v="33.857999999999997"/>
    <n v="33.857999999999997"/>
    <n v="0"/>
    <n v="0"/>
    <s v="01-01-2017"/>
    <s v="kolejna"/>
    <s v="Gmina Miejska Iławy"/>
  </r>
  <r>
    <s v="31."/>
    <s v="Oświetlenie uliczne"/>
    <s v="Ciągi piesze-Sikorskiego"/>
    <s v="-"/>
    <s v="Iława"/>
    <s v="14-200"/>
    <s v="Iława"/>
    <s v="PL0037660035696912"/>
    <s v="03988779"/>
    <s v="Energa Operator S.A."/>
    <x v="1"/>
    <n v="107.934"/>
    <n v="107.934"/>
    <n v="0"/>
    <n v="0"/>
    <s v="01-01-2017"/>
    <s v="kolejna"/>
    <s v="Gmina Miejska Iławy"/>
  </r>
  <r>
    <s v="32."/>
    <s v="Oświetlenie uliczne"/>
    <s v="Ciągi piesze-Jagiellończyka"/>
    <s v="-"/>
    <s v="Iława"/>
    <s v="14-200"/>
    <s v="Iława"/>
    <s v="PL0037660035686202"/>
    <s v="03978943"/>
    <s v="Energa Operator S.A."/>
    <x v="1"/>
    <n v="62.64"/>
    <n v="62.64"/>
    <n v="0"/>
    <n v="0"/>
    <s v="01-01-2017"/>
    <s v="kolejna"/>
    <s v="Gmina Miejska Iławy"/>
  </r>
  <r>
    <s v="33."/>
    <s v="Oświetlenie uliczne"/>
    <s v="ul. 1 Maja"/>
    <s v="-"/>
    <s v="Iława"/>
    <s v="14-200"/>
    <s v="Iława"/>
    <s v="PL0037660130638286"/>
    <s v="00076111"/>
    <s v="Energa Operator S.A."/>
    <x v="0"/>
    <n v="5.1779999999999999"/>
    <n v="1.728"/>
    <n v="3.45"/>
    <n v="0"/>
    <s v="01-01-2017"/>
    <s v="kolejna"/>
    <s v="Gmina Miejska Iławy"/>
  </r>
  <r>
    <s v="34."/>
    <s v="Oświetlenie uliczne"/>
    <s v="ul. Wyczółkowskiego"/>
    <s v="-"/>
    <s v="Iława"/>
    <s v="14-200"/>
    <s v="Iława"/>
    <s v="PL0037660130174306"/>
    <s v="07976122"/>
    <s v="Energa Operator S.A."/>
    <x v="1"/>
    <n v="12.336"/>
    <n v="12.336"/>
    <n v="0"/>
    <n v="0"/>
    <s v="01-01-2017"/>
    <s v="kolejna"/>
    <s v="Gmina Miejska Iławy"/>
  </r>
  <r>
    <s v="35."/>
    <s v="Oświetlenie uliczne"/>
    <s v="ul. gen. Okulickiego"/>
    <s v="-"/>
    <s v="Iława"/>
    <s v="14-200"/>
    <s v="Iława"/>
    <s v="PL0037660130634751"/>
    <s v="09779582"/>
    <s v="Energa Operator S.A."/>
    <x v="0"/>
    <n v="346.05"/>
    <n v="148.75800000000001"/>
    <n v="197.292"/>
    <n v="0"/>
    <s v="01-01-2017"/>
    <s v="kolejna"/>
    <s v="Gmina Miejska Iławy"/>
  </r>
  <r>
    <s v="36."/>
    <s v="Oświetlenie uliczne"/>
    <s v="ul. Niepodległości"/>
    <s v="-"/>
    <s v="Iława"/>
    <s v="14-200"/>
    <s v="Iława"/>
    <s v="PL0037660130626263"/>
    <s v="00075098"/>
    <s v="Energa Operator S.A."/>
    <x v="0"/>
    <n v="398.18399999999997"/>
    <n v="91.415999999999997"/>
    <n v="306.76799999999997"/>
    <n v="0"/>
    <s v="01-01-2017"/>
    <s v="kolejna"/>
    <s v="Gmina Miejska Iławy"/>
  </r>
  <r>
    <s v="37."/>
    <s v="Oświetlenie uliczne"/>
    <s v="ul. gen. Okulickiego"/>
    <s v="-"/>
    <s v="Iława"/>
    <s v="14-200"/>
    <s v="Iława"/>
    <s v="PL0037660130632529"/>
    <s v="09779586"/>
    <s v="Energa Operator S.A."/>
    <x v="0"/>
    <n v="54.827999999999996"/>
    <n v="21.143999999999998"/>
    <n v="33.683999999999997"/>
    <n v="0"/>
    <s v="01-01-2017"/>
    <s v="kolejna"/>
    <s v="Gmina Miejska Iławy"/>
  </r>
  <r>
    <s v="38."/>
    <s v="Oświetlenie uliczne"/>
    <s v="ul. 1 Maja"/>
    <s v="-"/>
    <s v="Iława"/>
    <s v="14-200"/>
    <s v="Iława"/>
    <s v="PL0037660131341538"/>
    <s v="12902820"/>
    <s v="Energa Operator S.A."/>
    <x v="0"/>
    <n v="34.362000000000002"/>
    <n v="19.038"/>
    <n v="15.324"/>
    <n v="0"/>
    <s v="01-01-2017"/>
    <s v="kolejna"/>
    <s v="Gmina Miejska Iławy"/>
  </r>
  <r>
    <s v="39."/>
    <s v="Oświetlenie uliczne"/>
    <s v="ul. Rzemieślnicza"/>
    <s v="-"/>
    <s v="Iława"/>
    <s v="14-200"/>
    <s v="Iława"/>
    <s v="PL0037660131195937"/>
    <s v="13051926"/>
    <s v="Energa Operator S.A."/>
    <x v="0"/>
    <n v="227.91"/>
    <n v="99.168000000000006"/>
    <n v="128.74199999999999"/>
    <n v="0"/>
    <s v="01-01-2017"/>
    <s v="kolejna"/>
    <s v="Gmina Miejska Iławy"/>
  </r>
  <r>
    <s v="40."/>
    <s v="Oświetlenie uliczne"/>
    <s v="ul. Jana III Sobieskiego"/>
    <s v="-"/>
    <s v="Iława"/>
    <s v="14-200"/>
    <s v="Iława"/>
    <s v="PL0037660131169665"/>
    <s v="13919878"/>
    <s v="Energa Operator S.A."/>
    <x v="0"/>
    <n v="106.536"/>
    <n v="38.723999999999997"/>
    <n v="67.811999999999998"/>
    <n v="0"/>
    <s v="01-01-2017"/>
    <s v="kolejna"/>
    <s v="Gmina Miejska Iławy"/>
  </r>
  <r>
    <s v="41."/>
    <s v="Oświetlenie uliczne"/>
    <s v="ul. Wojska Polskiego"/>
    <s v="-"/>
    <s v="Iława"/>
    <s v="14-200"/>
    <s v="Iława"/>
    <s v="PL0037660131201189"/>
    <s v="14354390"/>
    <s v="Energa Operator S.A."/>
    <x v="0"/>
    <n v="21.545999999999999"/>
    <n v="9.4559999999999995"/>
    <n v="12.09"/>
    <n v="0"/>
    <s v="01-01-2017"/>
    <s v="kolejna"/>
    <s v="Gmina Miejska Iławy"/>
  </r>
  <r>
    <s v="42."/>
    <s v="Oświetlenie uliczne"/>
    <s v="ul. Zielona"/>
    <s v="-"/>
    <s v="Iława"/>
    <s v="14-200"/>
    <s v="Iława"/>
    <s v="PL0037660131195836"/>
    <s v="70727661"/>
    <s v="Energa Operator S.A."/>
    <x v="0"/>
    <n v="65.213999999999999"/>
    <n v="24.48"/>
    <n v="40.734000000000002"/>
    <n v="0"/>
    <s v="01-01-2017"/>
    <s v="kolejna"/>
    <s v="Gmina Miejska Iławy"/>
  </r>
  <r>
    <s v="43."/>
    <s v="Oświetlenie uliczne"/>
    <s v="ul. Wiejska"/>
    <s v="-"/>
    <s v="Iława"/>
    <s v="14-200"/>
    <s v="Iława"/>
    <s v="PL0037660130633135"/>
    <s v="24753799"/>
    <s v="Energa Operator S.A."/>
    <x v="0"/>
    <n v="34.775999999999996"/>
    <n v="14.616"/>
    <n v="20.16"/>
    <n v="0"/>
    <s v="01-01-2017"/>
    <s v="kolejna"/>
    <s v="Gmina Miejska Iławy"/>
  </r>
  <r>
    <s v="44."/>
    <s v="Oświetlenie uliczne"/>
    <s v="ul. Sienkiewicza"/>
    <s v="-"/>
    <s v="Iława"/>
    <s v="14-200"/>
    <s v="Iława"/>
    <s v="PL0037660131373062"/>
    <s v="25953420"/>
    <s v="Energa Operator S.A."/>
    <x v="0"/>
    <n v="21.911999999999999"/>
    <n v="10.8"/>
    <n v="11.112"/>
    <n v="0"/>
    <s v="01-01-2017"/>
    <s v="kolejna"/>
    <s v="Gmina Miejska Iławy"/>
  </r>
  <r>
    <s v="45."/>
    <s v="Oświetlenie uliczne"/>
    <s v="ul. Broniewskiego"/>
    <s v="-"/>
    <s v="Iława"/>
    <s v="14-200"/>
    <s v="Iława"/>
    <s v="PL0037660130575339"/>
    <s v="27659732"/>
    <s v="Energa Operator S.A."/>
    <x v="0"/>
    <n v="32.201999999999998"/>
    <n v="12.593999999999999"/>
    <n v="19.608000000000001"/>
    <n v="0"/>
    <s v="01-01-2017"/>
    <s v="kolejna"/>
    <s v="Gmina Miejska Iławy"/>
  </r>
  <r>
    <s v="46."/>
    <s v="Sygnalizacja świetlna"/>
    <s v="ul. Barlickiego"/>
    <s v="-"/>
    <s v="Iława"/>
    <s v="14-200"/>
    <s v="Iława"/>
    <s v="PL0037660135447264"/>
    <s v="60695828"/>
    <s v="Energa Operator S.A."/>
    <x v="1"/>
    <n v="1.8120000000000001"/>
    <n v="1.8120000000000001"/>
    <n v="0"/>
    <n v="0"/>
    <s v="01-01-2017"/>
    <s v="kolejna"/>
    <s v="Gmina Miejska Iławy"/>
  </r>
  <r>
    <s v="47."/>
    <s v="Oświetlenie uliczne"/>
    <s v="ul. Sienkiewicza"/>
    <s v="-"/>
    <s v="Iława"/>
    <s v="14-200"/>
    <s v="Iława"/>
    <s v="PL0037660131178557"/>
    <s v="70124895"/>
    <s v="Energa Operator S.A."/>
    <x v="0"/>
    <n v="281.86799999999999"/>
    <n v="96.335999999999999"/>
    <n v="185.53200000000001"/>
    <n v="0"/>
    <s v="01-01-2017"/>
    <s v="kolejna"/>
    <s v="Gmina Miejska Iławy"/>
  </r>
  <r>
    <s v="48."/>
    <s v="Oświetlenie uliczne"/>
    <s v="ul. Kard. Wyszyńskiego"/>
    <s v="-"/>
    <s v="Iława"/>
    <s v="14-200"/>
    <s v="Iława"/>
    <s v="PL0037660131187853"/>
    <s v="70127043"/>
    <s v="Energa Operator S.A."/>
    <x v="0"/>
    <n v="104.988"/>
    <n v="44.003999999999998"/>
    <n v="60.984000000000002"/>
    <n v="0"/>
    <s v="01-01-2017"/>
    <s v="kolejna"/>
    <s v="Gmina Miejska Iławy"/>
  </r>
  <r>
    <s v="49."/>
    <s v="Oświetlenie uliczne"/>
    <s v="ul. gen. Andersa"/>
    <s v="-"/>
    <s v="Iława"/>
    <s v="14-200"/>
    <s v="Iława"/>
    <s v="PL0037660131201896"/>
    <s v="70302930"/>
    <s v="Energa Operator S.A."/>
    <x v="0"/>
    <n v="79.715999999999994"/>
    <n v="28.986000000000001"/>
    <n v="50.73"/>
    <n v="0"/>
    <s v="01-01-2017"/>
    <s v="kolejna"/>
    <s v="Gmina Miejska Iławy"/>
  </r>
  <r>
    <s v="50."/>
    <s v="Oświetlenie uliczne"/>
    <s v="Hydrofornia ul. Niepodległości"/>
    <s v="-"/>
    <s v="Iława"/>
    <s v="14-200"/>
    <s v="Iława"/>
    <s v="PL0037660130625657"/>
    <s v="00073201"/>
    <s v="Energa Operator S.A."/>
    <x v="1"/>
    <n v="13.302"/>
    <n v="13.302"/>
    <n v="0"/>
    <n v="0"/>
    <s v="01-01-2017"/>
    <s v="kolejna"/>
    <s v="Gmina Miejska Iławy"/>
  </r>
  <r>
    <s v="51."/>
    <s v="Oświetlenie uliczne"/>
    <s v="ul. Wodna"/>
    <s v="-"/>
    <s v="Iława"/>
    <s v="14-200"/>
    <s v="Iława"/>
    <s v="PL0037660130642431"/>
    <s v="70686996"/>
    <s v="Energa Operator S.A."/>
    <x v="0"/>
    <n v="87.725999999999999"/>
    <n v="28.86"/>
    <n v="58.866"/>
    <n v="0"/>
    <s v="01-01-2017"/>
    <s v="kolejna"/>
    <s v="Gmina Miejska Iławy"/>
  </r>
  <r>
    <s v="52."/>
    <s v="Oświetlenie uliczne"/>
    <s v="ul. Dąbrowskiego"/>
    <s v="-"/>
    <s v="Iława"/>
    <s v="14-200"/>
    <s v="Iława"/>
    <s v="PL0037660130659508"/>
    <s v="70690358"/>
    <s v="Energa Operator S.A."/>
    <x v="0"/>
    <n v="89.94"/>
    <n v="33.432000000000002"/>
    <n v="56.508000000000003"/>
    <n v="0"/>
    <s v="01-01-2017"/>
    <s v="kolejna"/>
    <s v="Gmina Miejska Iławy"/>
  </r>
  <r>
    <s v="53."/>
    <s v="Oświetlenie uliczne"/>
    <s v="ul. Sienkiewicza"/>
    <s v="-"/>
    <s v="Iława"/>
    <s v="14-200"/>
    <s v="Iława"/>
    <s v="PL0037660135530322"/>
    <s v="70690691"/>
    <s v="Energa Operator S.A."/>
    <x v="0"/>
    <n v="73.788000000000011"/>
    <n v="25.71"/>
    <n v="48.078000000000003"/>
    <n v="0"/>
    <s v="01-01-2017"/>
    <s v="kolejna"/>
    <s v="Gmina Miejska Iławy"/>
  </r>
  <r>
    <s v="54."/>
    <s v="Oświetlenie uliczne"/>
    <s v="ul. Księżnej Dobrawy"/>
    <s v="-"/>
    <s v="Iława"/>
    <s v="14-200"/>
    <s v="Iława"/>
    <s v="PL0037660135602666"/>
    <s v="70727664"/>
    <s v="Energa Operator S.A."/>
    <x v="0"/>
    <n v="89.85"/>
    <n v="36.264000000000003"/>
    <n v="53.585999999999999"/>
    <n v="0"/>
    <s v="01-01-2017"/>
    <s v="kolejna"/>
    <s v="Gmina Miejska Iławy"/>
  </r>
  <r>
    <s v="55."/>
    <s v="Oświetlenie uliczne"/>
    <s v="ul. Dąbrowskiego"/>
    <s v="szafka RZ3/1"/>
    <s v="Iława"/>
    <s v="14-200"/>
    <s v="Iława"/>
    <s v="PL0037660035874037"/>
    <s v="04044667"/>
    <s v="Energa Operator S.A."/>
    <x v="1"/>
    <n v="54.57"/>
    <n v="54.57"/>
    <n v="0"/>
    <n v="0"/>
    <s v="01-01-2017"/>
    <s v="kolejna"/>
    <s v="Gmina Miejska Iławy"/>
  </r>
  <r>
    <s v="56."/>
    <s v="Oświetlenie uliczne"/>
    <s v="T-0113 &quot;IŁAWA LUBAWSKA II&quot; "/>
    <s v="-"/>
    <s v="Iława"/>
    <s v="14-200"/>
    <s v="Iława"/>
    <s v="PL0037660035926678"/>
    <s v="-"/>
    <s v="Energa Operator S.A."/>
    <x v="0"/>
    <n v="66.456000000000003"/>
    <n v="23.154"/>
    <n v="43.302"/>
    <n v="0"/>
    <s v="01-01-2017"/>
    <s v="kolejna"/>
    <s v="Gmina Miejska Iławy"/>
  </r>
  <r>
    <s v="57."/>
    <s v="Fotoradar"/>
    <s v="Ostródzka"/>
    <s v="-"/>
    <s v="Iława"/>
    <s v="14-200"/>
    <s v="Iława"/>
    <s v="PL0037660129968986"/>
    <s v="29433008"/>
    <s v="Energa Operator S.A."/>
    <x v="1"/>
    <n v="1.464"/>
    <n v="1.464"/>
    <n v="0"/>
    <n v="0"/>
    <s v="01-01-2017"/>
    <s v="kolejna"/>
    <s v="Gmina Miejska Iławy"/>
  </r>
  <r>
    <s v="58."/>
    <s v="Fotoradar"/>
    <s v="Sienkiewicza"/>
    <s v="-"/>
    <s v="Iława"/>
    <s v="14-200"/>
    <s v="Iława"/>
    <s v="PL0037660131373668"/>
    <s v="29593707"/>
    <s v="Energa Operator S.A."/>
    <x v="1"/>
    <n v="0.65400000000000003"/>
    <n v="0.65400000000000003"/>
    <n v="0"/>
    <n v="0"/>
    <s v="01-01-2017"/>
    <s v="kolejna"/>
    <s v="Gmina Miejska Iławy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s v="1."/>
    <s v="Wyspa Wielka Żuława"/>
    <s v="ul. Chodkiewicza"/>
    <s v="-"/>
    <s v="Iława"/>
    <s v="14-200"/>
    <s v="Iława"/>
    <s v="480037660033413873"/>
    <s v="96638864"/>
    <s v="Energa Operator S.A."/>
    <x v="0"/>
    <n v="219.22800000000001"/>
    <n v="219.22800000000001"/>
    <n v="0"/>
    <n v="0"/>
    <s v="01-01-2017"/>
    <s v="kolejna"/>
    <s v="Gmina Miejska Iławy"/>
  </r>
  <r>
    <s v="2."/>
    <s v="Ośrodek Wypoczynkowy"/>
    <s v="-"/>
    <s v="-"/>
    <s v="Siemiany"/>
    <s v="14-324"/>
    <s v="Siemiany"/>
    <s v="480037660132299111"/>
    <s v="14121127"/>
    <s v="Energa Operator S.A."/>
    <x v="1"/>
    <n v="10.632"/>
    <n v="10.632"/>
    <n v="0"/>
    <n v="0"/>
    <s v="01-01-2017"/>
    <s v="kolejna"/>
    <s v="Gmina Miejska Iławy"/>
  </r>
  <r>
    <s v="3."/>
    <s v="Gospodarstwo"/>
    <s v="ul. Sobieskiego"/>
    <s v="3"/>
    <s v="Iława"/>
    <s v="14-200"/>
    <s v="Iława"/>
    <s v="480037660131360837"/>
    <s v="00181923"/>
    <s v="Energa Operator S.A."/>
    <x v="2"/>
    <n v="10.35"/>
    <n v="10.35"/>
    <n v="0"/>
    <n v="0"/>
    <s v="01-01-2017"/>
    <s v="kolejna"/>
    <s v="Gmina Miejska Iławy"/>
  </r>
  <r>
    <s v="4."/>
    <s v="Szkolny Ośrodek Kultury"/>
    <s v="ul. Sobieskiego"/>
    <s v="3"/>
    <s v="Iława"/>
    <s v="14-200"/>
    <s v="Iława"/>
    <s v="480037660131360938"/>
    <s v="13665347"/>
    <s v="Energa Operator S.A."/>
    <x v="1"/>
    <n v="1.3440000000000001"/>
    <n v="1.3440000000000001"/>
    <n v="0"/>
    <n v="0"/>
    <s v="01-01-2017"/>
    <s v="kolejna"/>
    <s v="Gmina Miejska Iławy"/>
  </r>
  <r>
    <s v="5."/>
    <s v="Ośrodek Psychoedukacji Profilaktyki, Uzależnień i Pomocy Rodzinie"/>
    <s v="ul. Chełmińska"/>
    <s v="1"/>
    <s v="Iława"/>
    <s v="14-200"/>
    <s v="Iława"/>
    <s v="480037660130917768"/>
    <s v="9350276"/>
    <s v="Energa Operator S.A."/>
    <x v="0"/>
    <n v="61.655999999999999"/>
    <n v="61.655999999999999"/>
    <n v="0"/>
    <n v="0"/>
    <s v="01-01-2017"/>
    <s v="kolejna"/>
    <s v="Gmina Miejska Iławy"/>
  </r>
  <r>
    <s v="6."/>
    <s v="Ratusz Miejski"/>
    <s v="ul. Niepodległości"/>
    <s v="13"/>
    <s v="Iława"/>
    <s v="14-200"/>
    <s v="Iława"/>
    <s v="480037660033497537"/>
    <s v="01354620"/>
    <s v="Energa Operator S.A."/>
    <x v="0"/>
    <n v="346.08"/>
    <n v="346.08"/>
    <n v="0"/>
    <n v="0"/>
    <s v="01-01-2017"/>
    <s v="kolejna"/>
    <s v="Gmina Miejska Iławy"/>
  </r>
  <r>
    <s v="7."/>
    <s v="Hala sportowo- widowiskowa (zasilanie podstawowe)"/>
    <s v="ul. Niepodległości"/>
    <s v="11 b"/>
    <s v="Iława"/>
    <s v="14-200"/>
    <s v="Iława"/>
    <s v="480037660033618583"/>
    <s v="01355814"/>
    <s v="Energa Operator S.A."/>
    <x v="0"/>
    <n v="369.00599999999997"/>
    <n v="369.00599999999997"/>
    <n v="0"/>
    <n v="0"/>
    <s v="01-01-2017"/>
    <s v="kolejna"/>
    <s v="Iławskie Centrum Sportu, Turystyki i Rekreacji"/>
  </r>
  <r>
    <s v="8."/>
    <s v="Hala sportowo- widowiskowa (zasilanie rezerwowe)"/>
    <s v="ul. Niepodległości "/>
    <s v="11 b"/>
    <s v="Iława"/>
    <s v="14-200"/>
    <s v="Iława"/>
    <s v="480037660033558060"/>
    <s v="03365049"/>
    <s v="Energa Operator S.A."/>
    <x v="0"/>
    <n v="6.9"/>
    <n v="6.9"/>
    <n v="0"/>
    <n v="0"/>
    <s v="01-01-2017"/>
    <s v="kolejna"/>
    <s v="Iławskie Centrum Sportu, Turystyki i Rekreacji"/>
  </r>
  <r>
    <s v="9."/>
    <s v="Centrum Turystyczno-Rekreacyjne Pływalnia Miejska"/>
    <s v="ul. Biskupska "/>
    <s v="2"/>
    <s v="Iława"/>
    <s v="14-200"/>
    <s v="Iława"/>
    <s v="480037660035597484"/>
    <s v="01355808"/>
    <s v="Energa Operator S.A."/>
    <x v="3"/>
    <n v="2786.904"/>
    <n v="469.27199999999999"/>
    <n v="434.10599999999999"/>
    <n v="1883.5260000000001"/>
    <s v="01-01-2017"/>
    <s v="kolejna"/>
    <s v="Iławskie Centrum Sportu, Turystyki i Rekreacji"/>
  </r>
  <r>
    <s v="10."/>
    <s v="Stanica wodna - baza wioślarska"/>
    <s v="Dąbrowskiego"/>
    <s v=" "/>
    <s v="Iława"/>
    <s v="14-200"/>
    <s v="Iława"/>
    <s v="480037660035671044"/>
    <s v="00005827"/>
    <s v="Energa Operator S.A."/>
    <x v="1"/>
    <n v="151.62"/>
    <n v="151.62"/>
    <n v="0"/>
    <n v="0"/>
    <s v="01-01-2017"/>
    <s v="kolejna"/>
    <s v="Iławskie Centrum Sportu, Turystyki i Rekreacji"/>
  </r>
  <r>
    <s v="11."/>
    <s v="Plaża miejska"/>
    <s v="ul. Kajki"/>
    <s v="dz. 165/9"/>
    <s v="Iława"/>
    <s v="14-200"/>
    <s v="Iława"/>
    <s v="480037660134025610"/>
    <s v="29811306"/>
    <s v="Energa Operator S.A."/>
    <x v="1"/>
    <n v="0.73199999999999998"/>
    <n v="0.73199999999999998"/>
    <n v="0"/>
    <n v="0"/>
    <s v="01-01-2017"/>
    <s v="kolejna"/>
    <s v="Iławskie Centrum Sportu, Turystyki i Rekreacji"/>
  </r>
  <r>
    <s v="12."/>
    <s v="Stadion Miejski"/>
    <s v="ul. Sienkiewicza"/>
    <s v="1"/>
    <s v="Iława"/>
    <s v="14-200"/>
    <s v="Iława"/>
    <s v="480037660131183611"/>
    <s v="03365369"/>
    <s v="Energa Operator S.A."/>
    <x v="1"/>
    <n v="114.048"/>
    <n v="114.048"/>
    <n v="0"/>
    <n v="0"/>
    <s v="01-01-2017"/>
    <s v="kolejna"/>
    <s v="Iławskie Centrum Sportu, Turystyki i Rekreacji"/>
  </r>
  <r>
    <s v="13."/>
    <s v="ORLIK 2012"/>
    <s v="ul. Poprzeczna"/>
    <s v="dz.7-207/1"/>
    <s v="Iława"/>
    <s v="14-200"/>
    <s v="Iława"/>
    <s v="480037660035476135"/>
    <s v="01355844"/>
    <s v="Energa Operator S.A."/>
    <x v="0"/>
    <n v="43.488"/>
    <n v="43.488"/>
    <n v="0"/>
    <n v="0"/>
    <s v="01-01-2017"/>
    <s v="kolejna"/>
    <s v="Iławskie Centrum Sportu, Turystyki i Rekreacji"/>
  </r>
  <r>
    <s v="14."/>
    <s v="ORLIK 2012"/>
    <s v="ul. Św. Andrzeja Boboli"/>
    <s v=" "/>
    <s v="Iława"/>
    <s v="14-200"/>
    <s v="Iława"/>
    <s v="480037660034970725"/>
    <s v="01276904"/>
    <s v="Energa Operator S.A."/>
    <x v="0"/>
    <n v="56.838000000000001"/>
    <n v="56.838000000000001"/>
    <n v="0"/>
    <n v="0"/>
    <s v="01-01-2017"/>
    <s v="kolejna"/>
    <s v="Iławskie Centrum Sportu, Turystyki i Rekreacji"/>
  </r>
  <r>
    <s v="15."/>
    <s v="Osiedlowy Dom Kultury"/>
    <s v="ul. Skłodowskiej-Curie "/>
    <s v="26A"/>
    <s v="Iława"/>
    <s v="14-200"/>
    <s v="Iława"/>
    <s v="480037660131200987"/>
    <s v="70686107"/>
    <s v="Energa Operator S.A."/>
    <x v="4"/>
    <n v="46.631999999999998"/>
    <n v="13.83"/>
    <n v="32.802"/>
    <n v="0"/>
    <s v="01-01-2017"/>
    <s v="kolejna"/>
    <s v="Iławskie Centrum Kultury"/>
  </r>
  <r>
    <s v="16."/>
    <s v="Galeria sztuki"/>
    <s v="ul. Niepodległości"/>
    <s v="4"/>
    <s v="Iława"/>
    <s v="14-200"/>
    <s v="Iława"/>
    <s v="480037660130837340"/>
    <s v="70146076"/>
    <s v="Energa Operator S.A."/>
    <x v="4"/>
    <n v="7.47"/>
    <n v="2.1120000000000001"/>
    <n v="5.3579999999999997"/>
    <n v="0"/>
    <s v="01-01-2017"/>
    <s v="kolejna"/>
    <s v="Iławskie Centrum Kultury"/>
  </r>
  <r>
    <s v="17."/>
    <s v="Kinoteatr Pasja"/>
    <s v="ul. Niepodległości "/>
    <s v="13A"/>
    <s v="Iława"/>
    <s v="14-200"/>
    <s v="Iława"/>
    <s v="480037660033650515"/>
    <s v="01355815"/>
    <s v="Energa Operator S.A."/>
    <x v="5"/>
    <n v="136.21199999999999"/>
    <n v="45.6"/>
    <n v="90.611999999999995"/>
    <n v="0"/>
    <s v="01-01-2017"/>
    <s v="kolejna"/>
    <s v="Iławskie Centrum Kultury"/>
  </r>
  <r>
    <s v="18."/>
    <s v="Zadaszona Scena Amfiteatru"/>
    <s v="ul. Niepodległości"/>
    <s v="3A"/>
    <s v="Iława"/>
    <s v="14-200"/>
    <s v="Iława"/>
    <s v="480037660034980829"/>
    <s v="01354780"/>
    <s v="Energa Operator S.A."/>
    <x v="0"/>
    <n v="88.626000000000005"/>
    <n v="88.626000000000005"/>
    <n v="0"/>
    <n v="0"/>
    <s v="01-01-2017"/>
    <s v="kolejna"/>
    <s v="Iławskie Centrum Kultury"/>
  </r>
  <r>
    <s v="19."/>
    <s v="Amfiteatr-socjalny"/>
    <s v="ul. Niepodległości "/>
    <s v="3"/>
    <s v="Iława"/>
    <s v="14-200"/>
    <s v="Iława"/>
    <s v="480037660130628586"/>
    <s v="60672025"/>
    <s v="Energa Operator S.A."/>
    <x v="4"/>
    <n v="37.212000000000003"/>
    <n v="11.112"/>
    <n v="26.1"/>
    <n v="0"/>
    <s v="01-01-2017"/>
    <s v="kolejna"/>
    <s v="Iławskie Centrum Kultury"/>
  </r>
  <r>
    <s v="20."/>
    <s v="Budynek biurowy"/>
    <s v="ul. Grunwaldzka "/>
    <s v="6A"/>
    <s v="Iława"/>
    <s v="14-200"/>
    <s v="Iława"/>
    <s v="480037660033455505"/>
    <s v="01332488"/>
    <s v="Energa Operator S.A."/>
    <x v="0"/>
    <n v="136.28399999999999"/>
    <n v="136.28399999999999"/>
    <n v="0"/>
    <n v="0"/>
    <s v="01-01-2017"/>
    <s v="kolejna"/>
    <s v="Miejski Ośrodek Pomocy Społecznej"/>
  </r>
  <r>
    <s v="21."/>
    <s v="Budynek biurowy"/>
    <s v="ul. Obr. Westerplatte "/>
    <s v="5"/>
    <s v="Iława"/>
    <s v="14-200"/>
    <s v="Iława"/>
    <s v="480037660130659912"/>
    <s v="12457759"/>
    <s v="Energa Operator S.A."/>
    <x v="1"/>
    <n v="50.411999999999999"/>
    <n v="50.411999999999999"/>
    <n v="0"/>
    <n v="0"/>
    <s v="01-01-2017"/>
    <s v="kolejna"/>
    <s v="Miejski Ośrodek Pomocy Społecznej"/>
  </r>
  <r>
    <s v="22."/>
    <s v="Budynek Biblioteki"/>
    <s v="ul. Jagiellończyka "/>
    <s v="3"/>
    <s v="Iława"/>
    <s v="14-200"/>
    <s v="Iława"/>
    <s v="480037660130655969"/>
    <s v="70127015"/>
    <s v="Energa Operator S.A."/>
    <x v="1"/>
    <n v="85.793999999999997"/>
    <n v="85.793999999999997"/>
    <n v="0"/>
    <n v="0"/>
    <s v="01-01-2017"/>
    <s v="kolejna"/>
    <s v="Miejska Biblioteka Publiczna"/>
  </r>
  <r>
    <s v="23."/>
    <s v="Budynek przedszkola"/>
    <s v="ul. Kasprowicza "/>
    <s v="3"/>
    <s v="Iława"/>
    <s v="14-200"/>
    <s v="Iława"/>
    <s v="480037660130640916"/>
    <s v="4694202"/>
    <s v="Energa Operator S.A."/>
    <x v="1"/>
    <n v="103.224"/>
    <n v="103.224"/>
    <n v="0"/>
    <n v="0"/>
    <s v="01-01-2017"/>
    <s v="kolejna"/>
    <s v="Przedszkole Miejskie nr 2 Integracyjne"/>
  </r>
  <r>
    <s v="24."/>
    <s v="Budynek przedszkola"/>
    <s v="ul. Kościuszki "/>
    <s v="22A"/>
    <s v="Iława"/>
    <s v="14-200"/>
    <s v="Iława"/>
    <s v="480037660130647885"/>
    <s v="10253974"/>
    <s v="Energa Operator S.A."/>
    <x v="1"/>
    <n v="67.488"/>
    <n v="67.488"/>
    <n v="0"/>
    <n v="0"/>
    <s v="01-01-2017"/>
    <s v="kolejna"/>
    <s v="Przedszkole Miejskie nr 3"/>
  </r>
  <r>
    <s v="25."/>
    <s v="Budynek przedszkola"/>
    <s v="ul. Dąbrowskiego "/>
    <s v="17B"/>
    <s v="Iława"/>
    <s v="14-200"/>
    <s v="Iława"/>
    <s v="PL0037660130656676"/>
    <s v="14073007"/>
    <s v="Energa Operator S.A."/>
    <x v="1"/>
    <n v="58.89"/>
    <n v="58.89"/>
    <n v="0"/>
    <n v="0"/>
    <s v="01-01-2017"/>
    <s v="kolejna"/>
    <s v="Przedszkole Miejskie nr 4 im. &quot;Chatka Przyjaciół Kubusia Puchatka&quot;"/>
  </r>
  <r>
    <s v="26."/>
    <s v="Budynek przedszkola"/>
    <s v="ul. Andersa "/>
    <s v="8A"/>
    <s v="Iława"/>
    <s v="14-200"/>
    <s v="Iława"/>
    <s v="480037660130641219"/>
    <s v="03365035"/>
    <s v="Energa Operator S.A."/>
    <x v="1"/>
    <n v="77.951999999999998"/>
    <n v="77.951999999999998"/>
    <n v="0"/>
    <n v="0"/>
    <s v="01-01-2017"/>
    <s v="kolejna"/>
    <s v="Przedszkole Miejskie nr 5"/>
  </r>
  <r>
    <s v="27."/>
    <s v="Budynek przedszkola"/>
    <s v="ul. Wiejska"/>
    <s v="3"/>
    <s v="Iława"/>
    <s v="14-200"/>
    <s v="Iława"/>
    <s v="480037660033515321"/>
    <s v="96636357"/>
    <s v="Energa Operator S.A."/>
    <x v="1"/>
    <n v="80.063999999999993"/>
    <n v="80.063999999999993"/>
    <n v="0"/>
    <n v="0"/>
    <s v="01-01-2017"/>
    <s v="kolejna"/>
    <s v="Przedszkole Miejskie nr 6"/>
  </r>
  <r>
    <s v="28."/>
    <s v="Budynek szkoły"/>
    <s v="ul. Andersa "/>
    <s v="7"/>
    <s v="Iława"/>
    <s v="14-200"/>
    <s v="Iława"/>
    <s v="480037660033589483"/>
    <s v="01332076"/>
    <s v="Energa Operator S.A."/>
    <x v="0"/>
    <n v="253.33799999999999"/>
    <n v="253.33799999999999"/>
    <n v="0"/>
    <n v="0"/>
    <s v="01-01-2017"/>
    <s v="kolejna"/>
    <s v="Samorządowa Szkoła Podstawowa nr 2 im. Marii Konopnickiej"/>
  </r>
  <r>
    <s v="29."/>
    <s v="Budynek szkoły"/>
    <s v="ul. Niepodległości "/>
    <s v="11A"/>
    <s v="Iława"/>
    <s v="14-200"/>
    <s v="Iława"/>
    <s v="480037660033574228"/>
    <s v="01354616"/>
    <s v="Energa Operator S.A."/>
    <x v="0"/>
    <n v="192.666"/>
    <n v="192.666"/>
    <n v="0"/>
    <n v="0"/>
    <s v="01-01-2017"/>
    <s v="kolejna"/>
    <s v="Samorządowa Szkoła Podstawowa nr 3 im. Polskich Olimpijczyków"/>
  </r>
  <r>
    <s v="30."/>
    <s v="Wymiennikownia"/>
    <s v="ul. Niepodległości "/>
    <s v="11A"/>
    <s v="Iława"/>
    <s v="14-200"/>
    <s v="Iława"/>
    <s v="480037660130837946"/>
    <s v="00010542"/>
    <s v="Energa Operator S.A."/>
    <x v="1"/>
    <n v="7.9320000000000004"/>
    <n v="7.9320000000000004"/>
    <n v="0"/>
    <n v="0"/>
    <s v="01-01-2017"/>
    <s v="kolejna"/>
    <s v="Samorządowa Szkoła Podstawowa nr 3 im. Polskich Olimpijczyków"/>
  </r>
  <r>
    <s v="31."/>
    <s v="Budynek szkoły"/>
    <s v="ul. Skłodowskiej -Curie"/>
    <s v=" "/>
    <s v="Iława"/>
    <s v="14-200"/>
    <s v="Iława"/>
    <s v="480037660130646067"/>
    <s v="50641184"/>
    <s v="Energa Operator S.A."/>
    <x v="1"/>
    <n v="165.048"/>
    <n v="165.048"/>
    <n v="0"/>
    <n v="0"/>
    <s v="01-01-2017"/>
    <s v="kolejna"/>
    <s v="Samorządowa Szkoła Podstawowa nr 4 im. Polskich Podróżników"/>
  </r>
  <r>
    <s v="32."/>
    <s v="Budynek szkoły"/>
    <s v="ul. Kościuszki "/>
    <s v="2"/>
    <s v="Iława"/>
    <s v="14-200"/>
    <s v="Iława"/>
    <s v="480037660130650414"/>
    <s v="11272185"/>
    <s v="Energa Operator S.A."/>
    <x v="1"/>
    <n v="133.80600000000001"/>
    <n v="133.80600000000001"/>
    <n v="0"/>
    <n v="0"/>
    <s v="01-01-2017"/>
    <s v="kolejna"/>
    <s v="Gimnazjum Samorządowe nr 1 im. Mikołaja Kopernika "/>
  </r>
  <r>
    <s v="33."/>
    <s v="Kuchnia"/>
    <s v="ul. Kościuszki "/>
    <s v="2"/>
    <s v="Iława"/>
    <s v="14-200"/>
    <s v="Iława"/>
    <s v="480037660130650313"/>
    <s v="11272193"/>
    <s v="Energa Operator S.A."/>
    <x v="1"/>
    <n v="36.054000000000002"/>
    <n v="36.054000000000002"/>
    <n v="0"/>
    <n v="0"/>
    <s v="01-01-2017"/>
    <s v="kolejna"/>
    <s v="Gimnazjum Samorządowe nr 1 im. Mikołaja Kopernika "/>
  </r>
  <r>
    <s v="34."/>
    <s v="Sala gimnastyczna"/>
    <s v="ul. Kościuszki "/>
    <s v="2"/>
    <s v="Iława"/>
    <s v="14-200"/>
    <s v="Iława"/>
    <s v="480037660130650212"/>
    <s v="71994510"/>
    <s v="Energa Operator S.A."/>
    <x v="1"/>
    <n v="31.29"/>
    <n v="31.29"/>
    <n v="0"/>
    <n v="0"/>
    <s v="01-01-2017"/>
    <s v="kolejna"/>
    <s v="Gimnazjum Samorządowe nr 1 im. Mikołaja Kopernika "/>
  </r>
  <r>
    <s v="35."/>
    <s v="Budynek szkoły"/>
    <s v="ul. Wiejska "/>
    <s v="11"/>
    <s v="Iława"/>
    <s v="14-200"/>
    <s v="Iława"/>
    <s v="480037660033608580"/>
    <s v="01354628"/>
    <s v="Energa Operator S.A."/>
    <x v="0"/>
    <n v="314.43"/>
    <n v="314.43"/>
    <n v="0"/>
    <n v="0"/>
    <s v="01-01-2017"/>
    <s v="kolejna"/>
    <s v="Gimnazjum Samorządowe nr 2 z Oddziałami Integracyjnymi im. Polskich Noblistów w Iławie"/>
  </r>
  <r>
    <s v="36."/>
    <s v="Stołówka"/>
    <s v="ul. Wiejska "/>
    <s v="11"/>
    <s v="Iława"/>
    <s v="14-200"/>
    <s v="Iława"/>
    <s v="480037660033529364"/>
    <s v="06360091"/>
    <s v="Energa Operator S.A."/>
    <x v="1"/>
    <n v="31.998000000000001"/>
    <n v="31.998000000000001"/>
    <n v="0"/>
    <n v="0"/>
    <s v="01-01-2017"/>
    <s v="kolejna"/>
    <s v="Gimnazjum Samorządowe nr 2 z Oddziałami Integracyjnymi im. Polskich Noblistów w Iław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4" cacheId="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rowHeaderCaption="Taryfa">
  <location ref="D25:H32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4"/>
        <item x="0"/>
        <item x="5"/>
        <item x="3"/>
        <item x="2"/>
        <item t="default"/>
      </items>
    </pivotField>
    <pivotField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dataField="1" showAll="0"/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użycie energii [MWh] I strefa" fld="12" baseField="0" baseItem="0" numFmtId="164"/>
    <dataField name="zużycie energii [MWh] II strefa" fld="13" baseField="0" baseItem="0" numFmtId="164"/>
    <dataField name="zużycie energii [MWh] III strefa" fld="14" baseField="0" baseItem="0" numFmtId="164"/>
    <dataField name="Ilość PPE" fld="17" subtotal="count" baseField="0" baseItem="0"/>
  </dataFields>
  <formats count="22">
    <format dxfId="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10" type="button" dataOnly="0" labelOnly="1" outline="0" axis="axisRow" fieldPosition="0"/>
    </format>
    <format dxfId="67">
      <pivotArea dataOnly="0" labelOnly="1" fieldPosition="0">
        <references count="1">
          <reference field="10" count="0"/>
        </references>
      </pivotArea>
    </format>
    <format dxfId="66">
      <pivotArea dataOnly="0" labelOnly="1" grandRow="1" outline="0" fieldPosition="0"/>
    </format>
    <format dxfId="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10" type="button" dataOnly="0" labelOnly="1" outline="0" axis="axisRow" fieldPosition="0"/>
    </format>
    <format dxfId="61">
      <pivotArea dataOnly="0" labelOnly="1" fieldPosition="0">
        <references count="1">
          <reference field="10" count="0"/>
        </references>
      </pivotArea>
    </format>
    <format dxfId="60">
      <pivotArea dataOnly="0" labelOnly="1" grandRow="1" outline="0" fieldPosition="0"/>
    </format>
    <format dxfId="5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10" type="button" dataOnly="0" labelOnly="1" outline="0" axis="axisRow" fieldPosition="0"/>
    </format>
    <format dxfId="55">
      <pivotArea dataOnly="0" labelOnly="1" fieldPosition="0">
        <references count="1">
          <reference field="10" count="0"/>
        </references>
      </pivotArea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2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rowHeaderCaption="Taryfa">
  <location ref="D18:G21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numFmtId="164" showAll="0"/>
    <pivotField dataField="1" numFmtId="164" showAll="0"/>
    <pivotField dataField="1" numFmtId="164" showAll="0"/>
    <pivotField numFmtId="164" showAll="0"/>
    <pivotField showAll="0"/>
    <pivotField showAll="0"/>
    <pivotField dataField="1"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zużycie energii [MWh] I strefa" fld="12" baseField="0" baseItem="0" numFmtId="164"/>
    <dataField name="zużycie energii [MWh] II strefa" fld="13" baseField="0" baseItem="0" numFmtId="164"/>
    <dataField name="Ilość PPE" fld="17" subtotal="count" baseField="0" baseItem="0"/>
  </dataFields>
  <formats count="21">
    <format dxfId="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10" type="button" dataOnly="0" labelOnly="1" outline="0" axis="axisRow" fieldPosition="0"/>
    </format>
    <format dxfId="89">
      <pivotArea dataOnly="0" labelOnly="1" fieldPosition="0">
        <references count="1">
          <reference field="10" count="0"/>
        </references>
      </pivotArea>
    </format>
    <format dxfId="88">
      <pivotArea dataOnly="0" labelOnly="1" grandRow="1" outline="0" fieldPosition="0"/>
    </format>
    <format dxfId="8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10" type="button" dataOnly="0" labelOnly="1" outline="0" axis="axisRow" fieldPosition="0"/>
    </format>
    <format dxfId="83">
      <pivotArea dataOnly="0" labelOnly="1" fieldPosition="0">
        <references count="1">
          <reference field="10" count="0"/>
        </references>
      </pivotArea>
    </format>
    <format dxfId="82">
      <pivotArea dataOnly="0" labelOnly="1" grandRow="1" outline="0" fieldPosition="0"/>
    </format>
    <format dxfId="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10" type="button" dataOnly="0" labelOnly="1" outline="0" axis="axisRow" fieldPosition="0"/>
    </format>
    <format dxfId="77">
      <pivotArea dataOnly="0" labelOnly="1" fieldPosition="0">
        <references count="1">
          <reference field="10" count="0"/>
        </references>
      </pivotArea>
    </format>
    <format dxfId="76">
      <pivotArea dataOnly="0" labelOnly="1" grandRow="1" outline="0" fieldPosition="0"/>
    </format>
    <format dxfId="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2" displayName="Tabela2" ref="A7:H22" totalsRowShown="0" headerRowDxfId="51" dataDxfId="50">
  <autoFilter ref="A7:H22"/>
  <tableColumns count="8">
    <tableColumn id="1" name="L.P." dataDxfId="49"/>
    <tableColumn id="2" name="Nazwa Płatnika" dataDxfId="48"/>
    <tableColumn id="3" name="Ulica" dataDxfId="47"/>
    <tableColumn id="4" name="Nr" dataDxfId="46"/>
    <tableColumn id="5" name="Miejscowość" dataDxfId="45"/>
    <tableColumn id="6" name="Kod pocztowy" dataDxfId="44"/>
    <tableColumn id="7" name="Poczta" dataDxfId="43"/>
    <tableColumn id="8" name="NIP" dataDxfId="4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0:R68" totalsRowShown="0" headerRowDxfId="41" dataDxfId="39" headerRowBorderDxfId="40">
  <autoFilter ref="A10:R68"/>
  <tableColumns count="18">
    <tableColumn id="1" name="L.P." dataDxfId="38"/>
    <tableColumn id="2" name="Nazwa punktu poboru" dataDxfId="37"/>
    <tableColumn id="3" name="Ulica" dataDxfId="36"/>
    <tableColumn id="4" name="Nr" dataDxfId="35"/>
    <tableColumn id="5" name="Miejscowość" dataDxfId="34"/>
    <tableColumn id="6" name="Kod pocztowy" dataDxfId="33"/>
    <tableColumn id="7" name="Poczta" dataDxfId="32"/>
    <tableColumn id="9" name="Numer PPE" dataDxfId="31"/>
    <tableColumn id="10" name="Numer licznika" dataDxfId="30"/>
    <tableColumn id="11" name="Operator" dataDxfId="29"/>
    <tableColumn id="12" name="Taryfa " dataDxfId="28"/>
    <tableColumn id="19" name="Łączne zużycie energii [MWh] w okresie obowiązywania umowy" dataDxfId="27">
      <calculatedColumnFormula>SUM(Tabela1[[#This Row],[Szacowane zużycie energii '[MWh'] I strefa]:[Szacowane zużycie energii '[MWh'] III strefa]])</calculatedColumnFormula>
    </tableColumn>
    <tableColumn id="18" name="Szacowane zużycie energii [MWh] I strefa" dataDxfId="26"/>
    <tableColumn id="17" name="Szacowane zużycie energii [MWh] II strefa" dataDxfId="25"/>
    <tableColumn id="13" name="Szacowane zużycie energii [MWh] III strefa" dataDxfId="24"/>
    <tableColumn id="14" name="termin rozpoczęcia dostawy" dataDxfId="23"/>
    <tableColumn id="15" name="zmiana sprzedawcy" dataDxfId="22"/>
    <tableColumn id="16" name="Płatnik" dataDxfId="2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ela15" displayName="Tabela15" ref="A10:R46" totalsRowShown="0" headerRowDxfId="20" dataDxfId="18" headerRowBorderDxfId="19">
  <autoFilter ref="A10:R46"/>
  <tableColumns count="18">
    <tableColumn id="1" name="L.P." dataDxfId="17"/>
    <tableColumn id="2" name="Nazwa punktu poboru" dataDxfId="16"/>
    <tableColumn id="3" name="Ulica" dataDxfId="15"/>
    <tableColumn id="4" name="Nr" dataDxfId="14"/>
    <tableColumn id="5" name="Miejscowość" dataDxfId="13"/>
    <tableColumn id="6" name="Kod pocztowy" dataDxfId="12"/>
    <tableColumn id="7" name="Poczta" dataDxfId="11"/>
    <tableColumn id="9" name="Numer PPE" dataDxfId="10"/>
    <tableColumn id="10" name="Numer licznika" dataDxfId="9"/>
    <tableColumn id="11" name="Operator" dataDxfId="8"/>
    <tableColumn id="12" name="Taryfa " dataDxfId="7"/>
    <tableColumn id="19" name="Łączne zużycie energii [MWh] w okresie obowiązywania umowy" dataDxfId="6">
      <calculatedColumnFormula>SUM(Tabela15[[#This Row],[Szacowane zużycie energii '[MWh'] I strefa]:[Szacowane zużycie energii '[MWh'] III strefa]])</calculatedColumnFormula>
    </tableColumn>
    <tableColumn id="18" name="Szacowane zużycie energii [MWh] I strefa" dataDxfId="5"/>
    <tableColumn id="17" name="Szacowane zużycie energii [MWh] II strefa" dataDxfId="4"/>
    <tableColumn id="13" name="Szacowane zużycie energii [MWh] III strefa" dataDxfId="3"/>
    <tableColumn id="14" name="termin rozpoczęcia dostawy" dataDxfId="2"/>
    <tableColumn id="15" name="zmiana sprzedawcy" dataDxfId="1"/>
    <tableColumn id="16" name="Płatnik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Normal="100" zoomScaleSheetLayoutView="98" workbookViewId="0">
      <selection activeCell="A7" sqref="A7"/>
    </sheetView>
  </sheetViews>
  <sheetFormatPr defaultRowHeight="15"/>
  <cols>
    <col min="4" max="4" width="14.28515625" bestFit="1" customWidth="1"/>
    <col min="5" max="5" width="18.7109375" customWidth="1"/>
    <col min="6" max="6" width="19.7109375" customWidth="1"/>
    <col min="7" max="7" width="17" customWidth="1"/>
    <col min="11" max="11" width="21.7109375" bestFit="1" customWidth="1"/>
    <col min="13" max="13" width="21.85546875" bestFit="1" customWidth="1"/>
    <col min="14" max="14" width="21.7109375" bestFit="1" customWidth="1"/>
  </cols>
  <sheetData>
    <row r="1" spans="1:14">
      <c r="N1" t="s">
        <v>443</v>
      </c>
    </row>
    <row r="3" spans="1:14" ht="18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.75">
      <c r="A4" s="40" t="s">
        <v>433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 customHeight="1">
      <c r="M5" s="1"/>
    </row>
    <row r="6" spans="1:14" ht="18.75">
      <c r="A6" s="42" t="s">
        <v>444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/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customHeight="1">
      <c r="A9" s="43" t="s">
        <v>432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8.75">
      <c r="A10" s="44" t="s">
        <v>430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8.75">
      <c r="A11" s="45" t="s">
        <v>431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42.75" customHeight="1">
      <c r="A13" s="39" t="s">
        <v>435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22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B15" s="41" t="s">
        <v>436</v>
      </c>
      <c r="C15" s="41"/>
      <c r="D15" s="41"/>
      <c r="E15" s="41"/>
      <c r="F15" s="41"/>
      <c r="G15" s="41"/>
      <c r="H15" s="41"/>
    </row>
    <row r="17" spans="2:8" ht="15.75" thickBot="1"/>
    <row r="18" spans="2:8" ht="30">
      <c r="D18" s="29" t="s">
        <v>19</v>
      </c>
      <c r="E18" s="30" t="s">
        <v>440</v>
      </c>
      <c r="F18" s="31" t="s">
        <v>441</v>
      </c>
      <c r="G18" s="32" t="s">
        <v>438</v>
      </c>
    </row>
    <row r="19" spans="2:8">
      <c r="D19" s="33" t="s">
        <v>10</v>
      </c>
      <c r="E19" s="37">
        <v>398.30400000000003</v>
      </c>
      <c r="F19" s="37">
        <v>0</v>
      </c>
      <c r="G19" s="34">
        <v>11</v>
      </c>
    </row>
    <row r="20" spans="2:8">
      <c r="D20" s="33" t="s">
        <v>21</v>
      </c>
      <c r="E20" s="37">
        <v>2143.4939999999997</v>
      </c>
      <c r="F20" s="37">
        <v>3707.9879999999998</v>
      </c>
      <c r="G20" s="34">
        <v>47</v>
      </c>
    </row>
    <row r="21" spans="2:8" ht="15.75" thickBot="1">
      <c r="D21" s="35" t="s">
        <v>437</v>
      </c>
      <c r="E21" s="38">
        <v>2541.7980000000002</v>
      </c>
      <c r="F21" s="38">
        <v>3707.9879999999998</v>
      </c>
      <c r="G21" s="36">
        <v>58</v>
      </c>
    </row>
    <row r="23" spans="2:8">
      <c r="B23" s="41" t="s">
        <v>439</v>
      </c>
      <c r="C23" s="41"/>
      <c r="D23" s="41"/>
      <c r="E23" s="41"/>
      <c r="F23" s="41"/>
      <c r="G23" s="41"/>
      <c r="H23" s="41"/>
    </row>
    <row r="24" spans="2:8" ht="15.75" thickBot="1"/>
    <row r="25" spans="2:8" ht="45" customHeight="1">
      <c r="D25" s="29" t="s">
        <v>19</v>
      </c>
      <c r="E25" s="30" t="s">
        <v>440</v>
      </c>
      <c r="F25" s="31" t="s">
        <v>441</v>
      </c>
      <c r="G25" s="31" t="s">
        <v>442</v>
      </c>
      <c r="H25" s="32" t="s">
        <v>438</v>
      </c>
    </row>
    <row r="26" spans="2:8">
      <c r="D26" s="33" t="s">
        <v>10</v>
      </c>
      <c r="E26" s="37">
        <v>1208.328</v>
      </c>
      <c r="F26" s="37">
        <v>0</v>
      </c>
      <c r="G26" s="37">
        <v>0</v>
      </c>
      <c r="H26" s="34">
        <v>18</v>
      </c>
    </row>
    <row r="27" spans="2:8">
      <c r="D27" s="33" t="s">
        <v>20</v>
      </c>
      <c r="E27" s="37">
        <v>27.054000000000002</v>
      </c>
      <c r="F27" s="37">
        <v>64.259999999999991</v>
      </c>
      <c r="G27" s="37">
        <v>0</v>
      </c>
      <c r="H27" s="34">
        <v>3</v>
      </c>
    </row>
    <row r="28" spans="2:8">
      <c r="D28" s="33" t="s">
        <v>22</v>
      </c>
      <c r="E28" s="37">
        <v>2088.5399999999995</v>
      </c>
      <c r="F28" s="37">
        <v>0</v>
      </c>
      <c r="G28" s="37">
        <v>0</v>
      </c>
      <c r="H28" s="34">
        <v>12</v>
      </c>
    </row>
    <row r="29" spans="2:8">
      <c r="D29" s="33" t="s">
        <v>288</v>
      </c>
      <c r="E29" s="37">
        <v>45.6</v>
      </c>
      <c r="F29" s="37">
        <v>90.611999999999995</v>
      </c>
      <c r="G29" s="37">
        <v>0</v>
      </c>
      <c r="H29" s="34">
        <v>1</v>
      </c>
    </row>
    <row r="30" spans="2:8">
      <c r="D30" s="33" t="s">
        <v>263</v>
      </c>
      <c r="E30" s="37">
        <v>469.27199999999999</v>
      </c>
      <c r="F30" s="37">
        <v>434.10599999999999</v>
      </c>
      <c r="G30" s="37">
        <v>1883.5260000000001</v>
      </c>
      <c r="H30" s="34">
        <v>1</v>
      </c>
    </row>
    <row r="31" spans="2:8">
      <c r="D31" s="33" t="s">
        <v>246</v>
      </c>
      <c r="E31" s="37">
        <v>10.35</v>
      </c>
      <c r="F31" s="37">
        <v>0</v>
      </c>
      <c r="G31" s="37">
        <v>0</v>
      </c>
      <c r="H31" s="34">
        <v>1</v>
      </c>
    </row>
    <row r="32" spans="2:8" ht="15.75" thickBot="1">
      <c r="D32" s="35" t="s">
        <v>437</v>
      </c>
      <c r="E32" s="38">
        <v>3849.1440000000002</v>
      </c>
      <c r="F32" s="38">
        <v>588.97799999999995</v>
      </c>
      <c r="G32" s="38">
        <v>1883.5260000000001</v>
      </c>
      <c r="H32" s="36">
        <v>36</v>
      </c>
    </row>
  </sheetData>
  <mergeCells count="9">
    <mergeCell ref="A13:N13"/>
    <mergeCell ref="A4:N4"/>
    <mergeCell ref="B15:H15"/>
    <mergeCell ref="B23:H23"/>
    <mergeCell ref="A3:N3"/>
    <mergeCell ref="A6:N6"/>
    <mergeCell ref="A9:N9"/>
    <mergeCell ref="A10:N10"/>
    <mergeCell ref="A11:N11"/>
  </mergeCells>
  <pageMargins left="0.7" right="0.7" top="0.75" bottom="0.75" header="0.3" footer="0.3"/>
  <pageSetup paperSize="9" scale="66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2"/>
  <sheetViews>
    <sheetView zoomScaleNormal="100" workbookViewId="0">
      <selection activeCell="H8" sqref="H8"/>
    </sheetView>
  </sheetViews>
  <sheetFormatPr defaultRowHeight="15"/>
  <cols>
    <col min="1" max="1" width="8.7109375" bestFit="1" customWidth="1"/>
    <col min="2" max="2" width="73.42578125" style="7" bestFit="1" customWidth="1"/>
    <col min="3" max="3" width="12.7109375" bestFit="1" customWidth="1"/>
    <col min="4" max="4" width="7.7109375" bestFit="1" customWidth="1"/>
    <col min="5" max="5" width="17" bestFit="1" customWidth="1"/>
    <col min="6" max="6" width="18" bestFit="1" customWidth="1"/>
    <col min="7" max="8" width="11.28515625" bestFit="1" customWidth="1"/>
  </cols>
  <sheetData>
    <row r="4" spans="1:8" ht="18.75">
      <c r="A4" s="46" t="s">
        <v>25</v>
      </c>
      <c r="B4" s="46"/>
      <c r="C4" s="46"/>
      <c r="D4" s="46"/>
      <c r="E4" s="46"/>
      <c r="F4" s="46"/>
      <c r="G4" s="46"/>
      <c r="H4" s="46"/>
    </row>
    <row r="7" spans="1:8" ht="27" customHeight="1">
      <c r="A7" s="23" t="s">
        <v>1</v>
      </c>
      <c r="B7" s="23" t="s">
        <v>23</v>
      </c>
      <c r="C7" s="23" t="s">
        <v>2</v>
      </c>
      <c r="D7" s="23" t="s">
        <v>3</v>
      </c>
      <c r="E7" s="23" t="s">
        <v>4</v>
      </c>
      <c r="F7" s="23" t="s">
        <v>15</v>
      </c>
      <c r="G7" s="23" t="s">
        <v>5</v>
      </c>
      <c r="H7" s="23" t="s">
        <v>24</v>
      </c>
    </row>
    <row r="8" spans="1:8" s="22" customFormat="1">
      <c r="A8" s="20" t="s">
        <v>8</v>
      </c>
      <c r="B8" s="21" t="s">
        <v>178</v>
      </c>
      <c r="C8" s="20" t="s">
        <v>341</v>
      </c>
      <c r="D8" s="20">
        <v>13</v>
      </c>
      <c r="E8" s="20" t="s">
        <v>34</v>
      </c>
      <c r="F8" s="20" t="s">
        <v>35</v>
      </c>
      <c r="G8" s="20" t="s">
        <v>34</v>
      </c>
      <c r="H8" s="20" t="s">
        <v>342</v>
      </c>
    </row>
    <row r="9" spans="1:8" s="22" customFormat="1">
      <c r="A9" s="20" t="s">
        <v>179</v>
      </c>
      <c r="B9" s="21" t="s">
        <v>333</v>
      </c>
      <c r="C9" s="20" t="s">
        <v>341</v>
      </c>
      <c r="D9" s="20" t="s">
        <v>344</v>
      </c>
      <c r="E9" s="20" t="s">
        <v>34</v>
      </c>
      <c r="F9" s="20" t="s">
        <v>35</v>
      </c>
      <c r="G9" s="20" t="s">
        <v>34</v>
      </c>
      <c r="H9" s="20" t="s">
        <v>343</v>
      </c>
    </row>
    <row r="10" spans="1:8" s="22" customFormat="1">
      <c r="A10" s="20" t="s">
        <v>180</v>
      </c>
      <c r="B10" s="21" t="s">
        <v>334</v>
      </c>
      <c r="C10" s="20" t="s">
        <v>341</v>
      </c>
      <c r="D10" s="20" t="s">
        <v>286</v>
      </c>
      <c r="E10" s="20" t="s">
        <v>34</v>
      </c>
      <c r="F10" s="20" t="s">
        <v>35</v>
      </c>
      <c r="G10" s="20" t="s">
        <v>34</v>
      </c>
      <c r="H10" s="20" t="s">
        <v>345</v>
      </c>
    </row>
    <row r="11" spans="1:8" s="22" customFormat="1">
      <c r="A11" s="20" t="s">
        <v>181</v>
      </c>
      <c r="B11" s="21" t="s">
        <v>335</v>
      </c>
      <c r="C11" s="20" t="s">
        <v>347</v>
      </c>
      <c r="D11" s="20" t="s">
        <v>296</v>
      </c>
      <c r="E11" s="20" t="s">
        <v>34</v>
      </c>
      <c r="F11" s="20" t="s">
        <v>35</v>
      </c>
      <c r="G11" s="20" t="s">
        <v>34</v>
      </c>
      <c r="H11" s="20" t="s">
        <v>346</v>
      </c>
    </row>
    <row r="12" spans="1:8" s="22" customFormat="1">
      <c r="A12" s="20" t="s">
        <v>182</v>
      </c>
      <c r="B12" s="21" t="s">
        <v>336</v>
      </c>
      <c r="C12" s="20" t="s">
        <v>349</v>
      </c>
      <c r="D12" s="20">
        <v>3</v>
      </c>
      <c r="E12" s="20" t="s">
        <v>34</v>
      </c>
      <c r="F12" s="20" t="s">
        <v>35</v>
      </c>
      <c r="G12" s="20" t="s">
        <v>34</v>
      </c>
      <c r="H12" s="20" t="s">
        <v>348</v>
      </c>
    </row>
    <row r="13" spans="1:8" s="22" customFormat="1">
      <c r="A13" s="20" t="s">
        <v>183</v>
      </c>
      <c r="B13" s="21" t="s">
        <v>337</v>
      </c>
      <c r="C13" s="20" t="s">
        <v>351</v>
      </c>
      <c r="D13" s="20">
        <v>3</v>
      </c>
      <c r="E13" s="20" t="s">
        <v>34</v>
      </c>
      <c r="F13" s="20" t="s">
        <v>35</v>
      </c>
      <c r="G13" s="20" t="s">
        <v>34</v>
      </c>
      <c r="H13" s="20" t="s">
        <v>350</v>
      </c>
    </row>
    <row r="14" spans="1:8" s="22" customFormat="1">
      <c r="A14" s="20" t="s">
        <v>184</v>
      </c>
      <c r="B14" s="21" t="s">
        <v>338</v>
      </c>
      <c r="C14" s="20" t="s">
        <v>352</v>
      </c>
      <c r="D14" s="20">
        <v>22</v>
      </c>
      <c r="E14" s="20" t="s">
        <v>34</v>
      </c>
      <c r="F14" s="20" t="s">
        <v>35</v>
      </c>
      <c r="G14" s="20" t="s">
        <v>34</v>
      </c>
      <c r="H14" s="20" t="s">
        <v>350</v>
      </c>
    </row>
    <row r="15" spans="1:8" s="22" customFormat="1">
      <c r="A15" s="20" t="s">
        <v>185</v>
      </c>
      <c r="B15" s="21" t="s">
        <v>359</v>
      </c>
      <c r="C15" s="20" t="s">
        <v>353</v>
      </c>
      <c r="D15" s="20" t="s">
        <v>310</v>
      </c>
      <c r="E15" s="20" t="s">
        <v>34</v>
      </c>
      <c r="F15" s="20" t="s">
        <v>35</v>
      </c>
      <c r="G15" s="20" t="s">
        <v>34</v>
      </c>
      <c r="H15" s="20" t="s">
        <v>350</v>
      </c>
    </row>
    <row r="16" spans="1:8" s="22" customFormat="1">
      <c r="A16" s="20" t="s">
        <v>186</v>
      </c>
      <c r="B16" s="21" t="s">
        <v>339</v>
      </c>
      <c r="C16" s="20" t="s">
        <v>354</v>
      </c>
      <c r="D16" s="20" t="s">
        <v>313</v>
      </c>
      <c r="E16" s="20" t="s">
        <v>34</v>
      </c>
      <c r="F16" s="20" t="s">
        <v>35</v>
      </c>
      <c r="G16" s="20" t="s">
        <v>34</v>
      </c>
      <c r="H16" s="20" t="s">
        <v>350</v>
      </c>
    </row>
    <row r="17" spans="1:8" s="22" customFormat="1">
      <c r="A17" s="20" t="s">
        <v>187</v>
      </c>
      <c r="B17" s="21" t="s">
        <v>340</v>
      </c>
      <c r="C17" s="20" t="s">
        <v>355</v>
      </c>
      <c r="D17" s="20">
        <v>3</v>
      </c>
      <c r="E17" s="20" t="s">
        <v>34</v>
      </c>
      <c r="F17" s="20" t="s">
        <v>35</v>
      </c>
      <c r="G17" s="20" t="s">
        <v>34</v>
      </c>
      <c r="H17" s="20" t="s">
        <v>350</v>
      </c>
    </row>
    <row r="18" spans="1:8" s="22" customFormat="1">
      <c r="A18" s="20" t="s">
        <v>188</v>
      </c>
      <c r="B18" s="21" t="s">
        <v>360</v>
      </c>
      <c r="C18" s="20" t="s">
        <v>354</v>
      </c>
      <c r="D18" s="20">
        <v>7</v>
      </c>
      <c r="E18" s="20" t="s">
        <v>34</v>
      </c>
      <c r="F18" s="20" t="s">
        <v>35</v>
      </c>
      <c r="G18" s="20" t="s">
        <v>34</v>
      </c>
      <c r="H18" s="20" t="s">
        <v>356</v>
      </c>
    </row>
    <row r="19" spans="1:8" s="22" customFormat="1">
      <c r="A19" s="20" t="s">
        <v>189</v>
      </c>
      <c r="B19" s="21" t="s">
        <v>361</v>
      </c>
      <c r="C19" s="20" t="s">
        <v>341</v>
      </c>
      <c r="D19" s="20" t="s">
        <v>318</v>
      </c>
      <c r="E19" s="20" t="s">
        <v>34</v>
      </c>
      <c r="F19" s="20" t="s">
        <v>35</v>
      </c>
      <c r="G19" s="20" t="s">
        <v>34</v>
      </c>
      <c r="H19" s="20" t="s">
        <v>356</v>
      </c>
    </row>
    <row r="20" spans="1:8" s="22" customFormat="1">
      <c r="A20" s="20" t="s">
        <v>190</v>
      </c>
      <c r="B20" s="21" t="s">
        <v>362</v>
      </c>
      <c r="C20" s="20" t="s">
        <v>357</v>
      </c>
      <c r="D20" s="20">
        <v>31</v>
      </c>
      <c r="E20" s="20" t="s">
        <v>34</v>
      </c>
      <c r="F20" s="20" t="s">
        <v>35</v>
      </c>
      <c r="G20" s="20" t="s">
        <v>34</v>
      </c>
      <c r="H20" s="20" t="s">
        <v>356</v>
      </c>
    </row>
    <row r="21" spans="1:8" s="22" customFormat="1">
      <c r="A21" s="20" t="s">
        <v>191</v>
      </c>
      <c r="B21" s="21" t="s">
        <v>363</v>
      </c>
      <c r="C21" s="20" t="s">
        <v>352</v>
      </c>
      <c r="D21" s="20" t="s">
        <v>358</v>
      </c>
      <c r="E21" s="20" t="s">
        <v>34</v>
      </c>
      <c r="F21" s="20" t="s">
        <v>35</v>
      </c>
      <c r="G21" s="20" t="s">
        <v>34</v>
      </c>
      <c r="H21" s="20" t="s">
        <v>356</v>
      </c>
    </row>
    <row r="22" spans="1:8" s="22" customFormat="1">
      <c r="A22" s="20" t="s">
        <v>192</v>
      </c>
      <c r="B22" s="21" t="s">
        <v>364</v>
      </c>
      <c r="C22" s="20" t="s">
        <v>355</v>
      </c>
      <c r="D22" s="20">
        <v>11</v>
      </c>
      <c r="E22" s="20" t="s">
        <v>34</v>
      </c>
      <c r="F22" s="20" t="s">
        <v>35</v>
      </c>
      <c r="G22" s="20" t="s">
        <v>34</v>
      </c>
      <c r="H22" s="20" t="s">
        <v>356</v>
      </c>
    </row>
  </sheetData>
  <mergeCells count="1">
    <mergeCell ref="A4:H4"/>
  </mergeCells>
  <pageMargins left="0.7" right="0.7" top="0.75" bottom="0.75" header="0.3" footer="0.3"/>
  <pageSetup paperSize="9" scale="9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"/>
  <sheetViews>
    <sheetView zoomScaleNormal="100" workbookViewId="0">
      <selection activeCell="H50" sqref="H50"/>
    </sheetView>
  </sheetViews>
  <sheetFormatPr defaultRowHeight="15"/>
  <cols>
    <col min="1" max="1" width="6.42578125" style="8" bestFit="1" customWidth="1"/>
    <col min="2" max="2" width="18.7109375" style="8" customWidth="1"/>
    <col min="3" max="3" width="25.140625" style="8" bestFit="1" customWidth="1"/>
    <col min="4" max="4" width="10.7109375" style="8" bestFit="1" customWidth="1"/>
    <col min="5" max="5" width="14.5703125" style="8" customWidth="1"/>
    <col min="6" max="6" width="15.42578125" style="8" bestFit="1" customWidth="1"/>
    <col min="7" max="7" width="9.140625" style="8"/>
    <col min="8" max="8" width="18.85546875" style="8" customWidth="1"/>
    <col min="9" max="9" width="16.140625" style="8" bestFit="1" customWidth="1"/>
    <col min="10" max="10" width="16.85546875" style="8" bestFit="1" customWidth="1"/>
    <col min="11" max="11" width="10.140625" style="8" bestFit="1" customWidth="1"/>
    <col min="12" max="12" width="27" style="8" bestFit="1" customWidth="1"/>
    <col min="13" max="13" width="21.42578125" style="8" bestFit="1" customWidth="1"/>
    <col min="14" max="15" width="24.5703125" style="8" bestFit="1" customWidth="1"/>
    <col min="16" max="16" width="19" style="8" bestFit="1" customWidth="1"/>
    <col min="17" max="17" width="19.5703125" style="8" bestFit="1" customWidth="1"/>
    <col min="18" max="18" width="17.42578125" style="8" bestFit="1" customWidth="1"/>
    <col min="19" max="16384" width="9.140625" style="8"/>
  </cols>
  <sheetData>
    <row r="2" spans="1:18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8" ht="15.75">
      <c r="A3" s="9"/>
    </row>
    <row r="4" spans="1:18" ht="15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8" ht="18.75">
      <c r="A5" s="10"/>
    </row>
    <row r="6" spans="1:18" ht="21">
      <c r="A6" s="49" t="s">
        <v>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2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8" ht="15.75" thickBot="1"/>
    <row r="10" spans="1:18" s="12" customFormat="1" ht="24.75" thickBot="1">
      <c r="A10" s="25" t="s">
        <v>1</v>
      </c>
      <c r="B10" s="26" t="s">
        <v>14</v>
      </c>
      <c r="C10" s="26" t="s">
        <v>2</v>
      </c>
      <c r="D10" s="26" t="s">
        <v>3</v>
      </c>
      <c r="E10" s="26" t="s">
        <v>4</v>
      </c>
      <c r="F10" s="26" t="s">
        <v>15</v>
      </c>
      <c r="G10" s="26" t="s">
        <v>5</v>
      </c>
      <c r="H10" s="26" t="s">
        <v>6</v>
      </c>
      <c r="I10" s="26" t="s">
        <v>7</v>
      </c>
      <c r="J10" s="26" t="s">
        <v>12</v>
      </c>
      <c r="K10" s="26" t="s">
        <v>13</v>
      </c>
      <c r="L10" s="26" t="s">
        <v>26</v>
      </c>
      <c r="M10" s="26" t="s">
        <v>27</v>
      </c>
      <c r="N10" s="26" t="s">
        <v>28</v>
      </c>
      <c r="O10" s="26" t="s">
        <v>29</v>
      </c>
      <c r="P10" s="26" t="s">
        <v>16</v>
      </c>
      <c r="Q10" s="26" t="s">
        <v>11</v>
      </c>
      <c r="R10" s="27" t="s">
        <v>17</v>
      </c>
    </row>
    <row r="11" spans="1:18" s="13" customFormat="1" ht="15" customHeight="1">
      <c r="A11" s="24" t="s">
        <v>8</v>
      </c>
      <c r="B11" s="24" t="s">
        <v>32</v>
      </c>
      <c r="C11" s="24" t="s">
        <v>33</v>
      </c>
      <c r="D11" s="24" t="s">
        <v>9</v>
      </c>
      <c r="E11" s="24" t="s">
        <v>34</v>
      </c>
      <c r="F11" s="24" t="s">
        <v>35</v>
      </c>
      <c r="G11" s="24" t="s">
        <v>34</v>
      </c>
      <c r="H11" s="24" t="s">
        <v>36</v>
      </c>
      <c r="I11" s="24" t="s">
        <v>37</v>
      </c>
      <c r="J11" s="24" t="s">
        <v>38</v>
      </c>
      <c r="K11" s="24" t="s">
        <v>21</v>
      </c>
      <c r="L11" s="16">
        <f>SUM(Tabela1[[#This Row],[Szacowane zużycie energii '[MWh'] I strefa]:[Szacowane zużycie energii '[MWh'] III strefa]])</f>
        <v>211.75200000000001</v>
      </c>
      <c r="M11" s="16">
        <v>80.13</v>
      </c>
      <c r="N11" s="16">
        <v>131.62200000000001</v>
      </c>
      <c r="O11" s="16">
        <v>0</v>
      </c>
      <c r="P11" s="24" t="s">
        <v>434</v>
      </c>
      <c r="Q11" s="24" t="s">
        <v>177</v>
      </c>
      <c r="R11" s="24" t="s">
        <v>178</v>
      </c>
    </row>
    <row r="12" spans="1:18" s="14" customFormat="1" ht="15" customHeight="1">
      <c r="A12" s="3" t="s">
        <v>179</v>
      </c>
      <c r="B12" s="3" t="s">
        <v>32</v>
      </c>
      <c r="C12" s="3" t="s">
        <v>39</v>
      </c>
      <c r="D12" s="3" t="s">
        <v>9</v>
      </c>
      <c r="E12" s="3" t="s">
        <v>34</v>
      </c>
      <c r="F12" s="3" t="s">
        <v>35</v>
      </c>
      <c r="G12" s="3" t="s">
        <v>34</v>
      </c>
      <c r="H12" s="3" t="s">
        <v>40</v>
      </c>
      <c r="I12" s="3" t="s">
        <v>41</v>
      </c>
      <c r="J12" s="3" t="s">
        <v>38</v>
      </c>
      <c r="K12" s="3" t="s">
        <v>10</v>
      </c>
      <c r="L12" s="16">
        <f>SUM(Tabela1[[#This Row],[Szacowane zużycie energii '[MWh'] I strefa]:[Szacowane zużycie energii '[MWh'] III strefa]])</f>
        <v>14.016</v>
      </c>
      <c r="M12" s="4">
        <v>14.016</v>
      </c>
      <c r="N12" s="4">
        <v>0</v>
      </c>
      <c r="O12" s="16">
        <v>0</v>
      </c>
      <c r="P12" s="24" t="s">
        <v>434</v>
      </c>
      <c r="Q12" s="3" t="s">
        <v>177</v>
      </c>
      <c r="R12" s="3" t="s">
        <v>178</v>
      </c>
    </row>
    <row r="13" spans="1:18" s="14" customFormat="1" ht="15" customHeight="1">
      <c r="A13" s="3" t="s">
        <v>180</v>
      </c>
      <c r="B13" s="3" t="s">
        <v>32</v>
      </c>
      <c r="C13" s="3" t="s">
        <v>42</v>
      </c>
      <c r="D13" s="3" t="s">
        <v>365</v>
      </c>
      <c r="E13" s="3" t="s">
        <v>34</v>
      </c>
      <c r="F13" s="3" t="s">
        <v>35</v>
      </c>
      <c r="G13" s="3" t="s">
        <v>34</v>
      </c>
      <c r="H13" s="3" t="s">
        <v>43</v>
      </c>
      <c r="I13" s="3" t="s">
        <v>44</v>
      </c>
      <c r="J13" s="3" t="s">
        <v>38</v>
      </c>
      <c r="K13" s="3" t="s">
        <v>21</v>
      </c>
      <c r="L13" s="16">
        <f>SUM(Tabela1[[#This Row],[Szacowane zużycie energii '[MWh'] I strefa]:[Szacowane zużycie energii '[MWh'] III strefa]])</f>
        <v>211.03199999999998</v>
      </c>
      <c r="M13" s="4">
        <v>77.531999999999996</v>
      </c>
      <c r="N13" s="4">
        <v>133.5</v>
      </c>
      <c r="O13" s="16">
        <v>0</v>
      </c>
      <c r="P13" s="24" t="s">
        <v>434</v>
      </c>
      <c r="Q13" s="3" t="s">
        <v>177</v>
      </c>
      <c r="R13" s="3" t="s">
        <v>178</v>
      </c>
    </row>
    <row r="14" spans="1:18" s="14" customFormat="1" ht="15" customHeight="1">
      <c r="A14" s="3" t="s">
        <v>181</v>
      </c>
      <c r="B14" s="3" t="s">
        <v>32</v>
      </c>
      <c r="C14" s="3" t="s">
        <v>45</v>
      </c>
      <c r="D14" s="3" t="s">
        <v>9</v>
      </c>
      <c r="E14" s="3" t="s">
        <v>34</v>
      </c>
      <c r="F14" s="3" t="s">
        <v>35</v>
      </c>
      <c r="G14" s="3" t="s">
        <v>34</v>
      </c>
      <c r="H14" s="3" t="s">
        <v>46</v>
      </c>
      <c r="I14" s="3" t="s">
        <v>47</v>
      </c>
      <c r="J14" s="3" t="s">
        <v>38</v>
      </c>
      <c r="K14" s="3" t="s">
        <v>21</v>
      </c>
      <c r="L14" s="16">
        <f>SUM(Tabela1[[#This Row],[Szacowane zużycie energii '[MWh'] I strefa]:[Szacowane zużycie energii '[MWh'] III strefa]])</f>
        <v>108.22200000000001</v>
      </c>
      <c r="M14" s="4">
        <v>39.527999999999999</v>
      </c>
      <c r="N14" s="4">
        <v>68.694000000000003</v>
      </c>
      <c r="O14" s="16">
        <v>0</v>
      </c>
      <c r="P14" s="24" t="s">
        <v>434</v>
      </c>
      <c r="Q14" s="3" t="s">
        <v>177</v>
      </c>
      <c r="R14" s="3" t="s">
        <v>178</v>
      </c>
    </row>
    <row r="15" spans="1:18" s="14" customFormat="1" ht="15" customHeight="1">
      <c r="A15" s="3" t="s">
        <v>182</v>
      </c>
      <c r="B15" s="3" t="s">
        <v>32</v>
      </c>
      <c r="C15" s="3" t="s">
        <v>48</v>
      </c>
      <c r="D15" s="3" t="s">
        <v>9</v>
      </c>
      <c r="E15" s="3" t="s">
        <v>34</v>
      </c>
      <c r="F15" s="3" t="s">
        <v>35</v>
      </c>
      <c r="G15" s="3" t="s">
        <v>34</v>
      </c>
      <c r="H15" s="3" t="s">
        <v>49</v>
      </c>
      <c r="I15" s="3" t="s">
        <v>50</v>
      </c>
      <c r="J15" s="3" t="s">
        <v>38</v>
      </c>
      <c r="K15" s="3" t="s">
        <v>21</v>
      </c>
      <c r="L15" s="16">
        <f>SUM(Tabela1[[#This Row],[Szacowane zużycie energii '[MWh'] I strefa]:[Szacowane zużycie energii '[MWh'] III strefa]])</f>
        <v>71.466000000000008</v>
      </c>
      <c r="M15" s="4">
        <v>25.542000000000002</v>
      </c>
      <c r="N15" s="4">
        <v>45.923999999999999</v>
      </c>
      <c r="O15" s="16">
        <v>0</v>
      </c>
      <c r="P15" s="24" t="s">
        <v>434</v>
      </c>
      <c r="Q15" s="3" t="s">
        <v>177</v>
      </c>
      <c r="R15" s="3" t="s">
        <v>178</v>
      </c>
    </row>
    <row r="16" spans="1:18" s="14" customFormat="1" ht="15" customHeight="1">
      <c r="A16" s="3" t="s">
        <v>183</v>
      </c>
      <c r="B16" s="3" t="s">
        <v>32</v>
      </c>
      <c r="C16" s="3" t="s">
        <v>51</v>
      </c>
      <c r="D16" s="3" t="s">
        <v>9</v>
      </c>
      <c r="E16" s="3" t="s">
        <v>34</v>
      </c>
      <c r="F16" s="3" t="s">
        <v>35</v>
      </c>
      <c r="G16" s="3" t="s">
        <v>34</v>
      </c>
      <c r="H16" s="3" t="s">
        <v>52</v>
      </c>
      <c r="I16" s="3" t="s">
        <v>53</v>
      </c>
      <c r="J16" s="3" t="s">
        <v>38</v>
      </c>
      <c r="K16" s="3" t="s">
        <v>21</v>
      </c>
      <c r="L16" s="16">
        <f>SUM(Tabela1[[#This Row],[Szacowane zużycie energii '[MWh'] I strefa]:[Szacowane zużycie energii '[MWh'] III strefa]])</f>
        <v>213.636</v>
      </c>
      <c r="M16" s="4">
        <v>77.424000000000007</v>
      </c>
      <c r="N16" s="4">
        <v>136.21199999999999</v>
      </c>
      <c r="O16" s="16">
        <v>0</v>
      </c>
      <c r="P16" s="24" t="s">
        <v>434</v>
      </c>
      <c r="Q16" s="3" t="s">
        <v>177</v>
      </c>
      <c r="R16" s="3" t="s">
        <v>178</v>
      </c>
    </row>
    <row r="17" spans="1:18" s="14" customFormat="1" ht="15" customHeight="1">
      <c r="A17" s="3" t="s">
        <v>184</v>
      </c>
      <c r="B17" s="3" t="s">
        <v>32</v>
      </c>
      <c r="C17" s="3" t="s">
        <v>54</v>
      </c>
      <c r="D17" s="3" t="s">
        <v>9</v>
      </c>
      <c r="E17" s="3" t="s">
        <v>34</v>
      </c>
      <c r="F17" s="3" t="s">
        <v>35</v>
      </c>
      <c r="G17" s="3" t="s">
        <v>34</v>
      </c>
      <c r="H17" s="3" t="s">
        <v>55</v>
      </c>
      <c r="I17" s="3" t="s">
        <v>56</v>
      </c>
      <c r="J17" s="3" t="s">
        <v>38</v>
      </c>
      <c r="K17" s="3" t="s">
        <v>10</v>
      </c>
      <c r="L17" s="16">
        <f>SUM(Tabela1[[#This Row],[Szacowane zużycie energii '[MWh'] I strefa]:[Szacowane zużycie energii '[MWh'] III strefa]])</f>
        <v>95.718000000000004</v>
      </c>
      <c r="M17" s="4">
        <v>95.718000000000004</v>
      </c>
      <c r="N17" s="4">
        <v>0</v>
      </c>
      <c r="O17" s="16">
        <v>0</v>
      </c>
      <c r="P17" s="24" t="s">
        <v>434</v>
      </c>
      <c r="Q17" s="3" t="s">
        <v>177</v>
      </c>
      <c r="R17" s="3" t="s">
        <v>178</v>
      </c>
    </row>
    <row r="18" spans="1:18" s="14" customFormat="1" ht="15" customHeight="1">
      <c r="A18" s="3" t="s">
        <v>185</v>
      </c>
      <c r="B18" s="3" t="s">
        <v>32</v>
      </c>
      <c r="C18" s="3" t="s">
        <v>57</v>
      </c>
      <c r="D18" s="3" t="s">
        <v>9</v>
      </c>
      <c r="E18" s="3" t="s">
        <v>34</v>
      </c>
      <c r="F18" s="3" t="s">
        <v>35</v>
      </c>
      <c r="G18" s="3" t="s">
        <v>34</v>
      </c>
      <c r="H18" s="3" t="s">
        <v>58</v>
      </c>
      <c r="I18" s="3" t="s">
        <v>59</v>
      </c>
      <c r="J18" s="3" t="s">
        <v>38</v>
      </c>
      <c r="K18" s="3" t="s">
        <v>21</v>
      </c>
      <c r="L18" s="16">
        <f>SUM(Tabela1[[#This Row],[Szacowane zużycie energii '[MWh'] I strefa]:[Szacowane zużycie energii '[MWh'] III strefa]])</f>
        <v>149.53199999999998</v>
      </c>
      <c r="M18" s="4">
        <v>52.572000000000003</v>
      </c>
      <c r="N18" s="4">
        <v>96.96</v>
      </c>
      <c r="O18" s="16">
        <v>0</v>
      </c>
      <c r="P18" s="24" t="s">
        <v>434</v>
      </c>
      <c r="Q18" s="3" t="s">
        <v>177</v>
      </c>
      <c r="R18" s="3" t="s">
        <v>178</v>
      </c>
    </row>
    <row r="19" spans="1:18" s="14" customFormat="1" ht="15" customHeight="1">
      <c r="A19" s="3" t="s">
        <v>186</v>
      </c>
      <c r="B19" s="3" t="s">
        <v>32</v>
      </c>
      <c r="C19" s="3" t="s">
        <v>60</v>
      </c>
      <c r="D19" s="3" t="s">
        <v>9</v>
      </c>
      <c r="E19" s="3" t="s">
        <v>34</v>
      </c>
      <c r="F19" s="3" t="s">
        <v>35</v>
      </c>
      <c r="G19" s="3" t="s">
        <v>34</v>
      </c>
      <c r="H19" s="3" t="s">
        <v>61</v>
      </c>
      <c r="I19" s="3" t="s">
        <v>62</v>
      </c>
      <c r="J19" s="3" t="s">
        <v>38</v>
      </c>
      <c r="K19" s="3" t="s">
        <v>21</v>
      </c>
      <c r="L19" s="16">
        <f>SUM(Tabela1[[#This Row],[Szacowane zużycie energii '[MWh'] I strefa]:[Szacowane zużycie energii '[MWh'] III strefa]])</f>
        <v>239.97</v>
      </c>
      <c r="M19" s="4">
        <v>85.506</v>
      </c>
      <c r="N19" s="4">
        <v>154.464</v>
      </c>
      <c r="O19" s="16">
        <v>0</v>
      </c>
      <c r="P19" s="24" t="s">
        <v>434</v>
      </c>
      <c r="Q19" s="3" t="s">
        <v>177</v>
      </c>
      <c r="R19" s="3" t="s">
        <v>178</v>
      </c>
    </row>
    <row r="20" spans="1:18" s="14" customFormat="1" ht="15" customHeight="1">
      <c r="A20" s="3" t="s">
        <v>187</v>
      </c>
      <c r="B20" s="3" t="s">
        <v>32</v>
      </c>
      <c r="C20" s="3" t="s">
        <v>63</v>
      </c>
      <c r="D20" s="3" t="s">
        <v>9</v>
      </c>
      <c r="E20" s="3" t="s">
        <v>34</v>
      </c>
      <c r="F20" s="3" t="s">
        <v>35</v>
      </c>
      <c r="G20" s="3" t="s">
        <v>34</v>
      </c>
      <c r="H20" s="3" t="s">
        <v>64</v>
      </c>
      <c r="I20" s="3" t="s">
        <v>65</v>
      </c>
      <c r="J20" s="3" t="s">
        <v>38</v>
      </c>
      <c r="K20" s="3" t="s">
        <v>21</v>
      </c>
      <c r="L20" s="16">
        <f>SUM(Tabela1[[#This Row],[Szacowane zużycie energii '[MWh'] I strefa]:[Szacowane zużycie energii '[MWh'] III strefa]])</f>
        <v>82.536000000000001</v>
      </c>
      <c r="M20" s="4">
        <v>28.361999999999998</v>
      </c>
      <c r="N20" s="4">
        <v>54.173999999999999</v>
      </c>
      <c r="O20" s="16">
        <v>0</v>
      </c>
      <c r="P20" s="24" t="s">
        <v>434</v>
      </c>
      <c r="Q20" s="3" t="s">
        <v>177</v>
      </c>
      <c r="R20" s="3" t="s">
        <v>178</v>
      </c>
    </row>
    <row r="21" spans="1:18" s="14" customFormat="1" ht="15" customHeight="1">
      <c r="A21" s="3" t="s">
        <v>188</v>
      </c>
      <c r="B21" s="3" t="s">
        <v>32</v>
      </c>
      <c r="C21" s="3" t="s">
        <v>66</v>
      </c>
      <c r="D21" s="3" t="s">
        <v>366</v>
      </c>
      <c r="E21" s="3" t="s">
        <v>34</v>
      </c>
      <c r="F21" s="3" t="s">
        <v>35</v>
      </c>
      <c r="G21" s="3" t="s">
        <v>34</v>
      </c>
      <c r="H21" s="3" t="s">
        <v>67</v>
      </c>
      <c r="I21" s="3" t="s">
        <v>68</v>
      </c>
      <c r="J21" s="3" t="s">
        <v>38</v>
      </c>
      <c r="K21" s="3" t="s">
        <v>21</v>
      </c>
      <c r="L21" s="16">
        <f>SUM(Tabela1[[#This Row],[Szacowane zużycie energii '[MWh'] I strefa]:[Szacowane zużycie energii '[MWh'] III strefa]])</f>
        <v>36.6</v>
      </c>
      <c r="M21" s="4">
        <v>14.214</v>
      </c>
      <c r="N21" s="4">
        <v>22.385999999999999</v>
      </c>
      <c r="O21" s="16">
        <v>0</v>
      </c>
      <c r="P21" s="24" t="s">
        <v>434</v>
      </c>
      <c r="Q21" s="3" t="s">
        <v>177</v>
      </c>
      <c r="R21" s="3" t="s">
        <v>178</v>
      </c>
    </row>
    <row r="22" spans="1:18" s="14" customFormat="1" ht="15" customHeight="1">
      <c r="A22" s="3" t="s">
        <v>189</v>
      </c>
      <c r="B22" s="3" t="s">
        <v>32</v>
      </c>
      <c r="C22" s="3" t="s">
        <v>69</v>
      </c>
      <c r="D22" s="3" t="s">
        <v>9</v>
      </c>
      <c r="E22" s="3" t="s">
        <v>34</v>
      </c>
      <c r="F22" s="3" t="s">
        <v>35</v>
      </c>
      <c r="G22" s="3" t="s">
        <v>34</v>
      </c>
      <c r="H22" s="3" t="s">
        <v>70</v>
      </c>
      <c r="I22" s="3" t="s">
        <v>71</v>
      </c>
      <c r="J22" s="3" t="s">
        <v>38</v>
      </c>
      <c r="K22" s="3" t="s">
        <v>21</v>
      </c>
      <c r="L22" s="16">
        <f>SUM(Tabela1[[#This Row],[Szacowane zużycie energii '[MWh'] I strefa]:[Szacowane zużycie energii '[MWh'] III strefa]])</f>
        <v>86.460000000000008</v>
      </c>
      <c r="M22" s="4">
        <v>31.326000000000001</v>
      </c>
      <c r="N22" s="4">
        <v>55.134</v>
      </c>
      <c r="O22" s="16">
        <v>0</v>
      </c>
      <c r="P22" s="24" t="s">
        <v>434</v>
      </c>
      <c r="Q22" s="3" t="s">
        <v>177</v>
      </c>
      <c r="R22" s="3" t="s">
        <v>178</v>
      </c>
    </row>
    <row r="23" spans="1:18" s="14" customFormat="1" ht="15" customHeight="1">
      <c r="A23" s="3" t="s">
        <v>190</v>
      </c>
      <c r="B23" s="3" t="s">
        <v>32</v>
      </c>
      <c r="C23" s="3" t="s">
        <v>63</v>
      </c>
      <c r="D23" s="3" t="s">
        <v>9</v>
      </c>
      <c r="E23" s="3" t="s">
        <v>34</v>
      </c>
      <c r="F23" s="3" t="s">
        <v>35</v>
      </c>
      <c r="G23" s="3" t="s">
        <v>34</v>
      </c>
      <c r="H23" s="3" t="s">
        <v>72</v>
      </c>
      <c r="I23" s="3" t="s">
        <v>73</v>
      </c>
      <c r="J23" s="3" t="s">
        <v>38</v>
      </c>
      <c r="K23" s="3" t="s">
        <v>21</v>
      </c>
      <c r="L23" s="16">
        <f>SUM(Tabela1[[#This Row],[Szacowane zużycie energii '[MWh'] I strefa]:[Szacowane zużycie energii '[MWh'] III strefa]])</f>
        <v>118.548</v>
      </c>
      <c r="M23" s="4">
        <v>44.832000000000001</v>
      </c>
      <c r="N23" s="4">
        <v>73.715999999999994</v>
      </c>
      <c r="O23" s="16">
        <v>0</v>
      </c>
      <c r="P23" s="24" t="s">
        <v>434</v>
      </c>
      <c r="Q23" s="3" t="s">
        <v>177</v>
      </c>
      <c r="R23" s="3" t="s">
        <v>178</v>
      </c>
    </row>
    <row r="24" spans="1:18" s="14" customFormat="1" ht="15" customHeight="1">
      <c r="A24" s="3" t="s">
        <v>191</v>
      </c>
      <c r="B24" s="3" t="s">
        <v>32</v>
      </c>
      <c r="C24" s="3" t="s">
        <v>63</v>
      </c>
      <c r="D24" s="3" t="s">
        <v>9</v>
      </c>
      <c r="E24" s="3" t="s">
        <v>34</v>
      </c>
      <c r="F24" s="3" t="s">
        <v>35</v>
      </c>
      <c r="G24" s="3" t="s">
        <v>34</v>
      </c>
      <c r="H24" s="3" t="s">
        <v>74</v>
      </c>
      <c r="I24" s="3" t="s">
        <v>75</v>
      </c>
      <c r="J24" s="3" t="s">
        <v>38</v>
      </c>
      <c r="K24" s="3" t="s">
        <v>21</v>
      </c>
      <c r="L24" s="16">
        <f>SUM(Tabela1[[#This Row],[Szacowane zużycie energii '[MWh'] I strefa]:[Szacowane zużycie energii '[MWh'] III strefa]])</f>
        <v>28.974</v>
      </c>
      <c r="M24" s="4">
        <v>11.238</v>
      </c>
      <c r="N24" s="4">
        <v>17.736000000000001</v>
      </c>
      <c r="O24" s="16">
        <v>0</v>
      </c>
      <c r="P24" s="24" t="s">
        <v>434</v>
      </c>
      <c r="Q24" s="3" t="s">
        <v>177</v>
      </c>
      <c r="R24" s="3" t="s">
        <v>178</v>
      </c>
    </row>
    <row r="25" spans="1:18" s="14" customFormat="1" ht="15" customHeight="1">
      <c r="A25" s="3" t="s">
        <v>192</v>
      </c>
      <c r="B25" s="3" t="s">
        <v>32</v>
      </c>
      <c r="C25" s="3" t="s">
        <v>76</v>
      </c>
      <c r="D25" s="3" t="s">
        <v>9</v>
      </c>
      <c r="E25" s="3" t="s">
        <v>34</v>
      </c>
      <c r="F25" s="3" t="s">
        <v>35</v>
      </c>
      <c r="G25" s="3" t="s">
        <v>34</v>
      </c>
      <c r="H25" s="3" t="s">
        <v>77</v>
      </c>
      <c r="I25" s="3" t="s">
        <v>78</v>
      </c>
      <c r="J25" s="3" t="s">
        <v>38</v>
      </c>
      <c r="K25" s="3" t="s">
        <v>21</v>
      </c>
      <c r="L25" s="16">
        <f>SUM(Tabela1[[#This Row],[Szacowane zużycie energii '[MWh'] I strefa]:[Szacowane zużycie energii '[MWh'] III strefa]])</f>
        <v>171.102</v>
      </c>
      <c r="M25" s="4">
        <v>63.353999999999999</v>
      </c>
      <c r="N25" s="4">
        <v>107.748</v>
      </c>
      <c r="O25" s="16">
        <v>0</v>
      </c>
      <c r="P25" s="24" t="s">
        <v>434</v>
      </c>
      <c r="Q25" s="3" t="s">
        <v>177</v>
      </c>
      <c r="R25" s="3" t="s">
        <v>178</v>
      </c>
    </row>
    <row r="26" spans="1:18" s="14" customFormat="1" ht="15" customHeight="1">
      <c r="A26" s="3" t="s">
        <v>193</v>
      </c>
      <c r="B26" s="3" t="s">
        <v>32</v>
      </c>
      <c r="C26" s="3" t="s">
        <v>79</v>
      </c>
      <c r="D26" s="3" t="s">
        <v>9</v>
      </c>
      <c r="E26" s="3" t="s">
        <v>34</v>
      </c>
      <c r="F26" s="3" t="s">
        <v>35</v>
      </c>
      <c r="G26" s="3" t="s">
        <v>34</v>
      </c>
      <c r="H26" s="3" t="s">
        <v>80</v>
      </c>
      <c r="I26" s="3" t="s">
        <v>81</v>
      </c>
      <c r="J26" s="3" t="s">
        <v>38</v>
      </c>
      <c r="K26" s="3" t="s">
        <v>21</v>
      </c>
      <c r="L26" s="16">
        <f>SUM(Tabela1[[#This Row],[Szacowane zużycie energii '[MWh'] I strefa]:[Szacowane zużycie energii '[MWh'] III strefa]])</f>
        <v>222.47399999999999</v>
      </c>
      <c r="M26" s="4">
        <v>82.05</v>
      </c>
      <c r="N26" s="4">
        <v>140.42400000000001</v>
      </c>
      <c r="O26" s="16">
        <v>0</v>
      </c>
      <c r="P26" s="24" t="s">
        <v>434</v>
      </c>
      <c r="Q26" s="3" t="s">
        <v>177</v>
      </c>
      <c r="R26" s="3" t="s">
        <v>178</v>
      </c>
    </row>
    <row r="27" spans="1:18" s="14" customFormat="1" ht="15" customHeight="1">
      <c r="A27" s="3" t="s">
        <v>194</v>
      </c>
      <c r="B27" s="3" t="s">
        <v>32</v>
      </c>
      <c r="C27" s="3" t="s">
        <v>82</v>
      </c>
      <c r="D27" s="3" t="s">
        <v>9</v>
      </c>
      <c r="E27" s="3" t="s">
        <v>34</v>
      </c>
      <c r="F27" s="3" t="s">
        <v>35</v>
      </c>
      <c r="G27" s="3" t="s">
        <v>34</v>
      </c>
      <c r="H27" s="3" t="s">
        <v>83</v>
      </c>
      <c r="I27" s="3" t="s">
        <v>84</v>
      </c>
      <c r="J27" s="3" t="s">
        <v>38</v>
      </c>
      <c r="K27" s="3" t="s">
        <v>21</v>
      </c>
      <c r="L27" s="16">
        <f>SUM(Tabela1[[#This Row],[Szacowane zużycie energii '[MWh'] I strefa]:[Szacowane zużycie energii '[MWh'] III strefa]])</f>
        <v>119.922</v>
      </c>
      <c r="M27" s="4">
        <v>42.972000000000001</v>
      </c>
      <c r="N27" s="4">
        <v>76.95</v>
      </c>
      <c r="O27" s="16">
        <v>0</v>
      </c>
      <c r="P27" s="24" t="s">
        <v>434</v>
      </c>
      <c r="Q27" s="3" t="s">
        <v>177</v>
      </c>
      <c r="R27" s="3" t="s">
        <v>178</v>
      </c>
    </row>
    <row r="28" spans="1:18" s="14" customFormat="1" ht="15" customHeight="1">
      <c r="A28" s="3" t="s">
        <v>195</v>
      </c>
      <c r="B28" s="3" t="s">
        <v>32</v>
      </c>
      <c r="C28" s="3" t="s">
        <v>85</v>
      </c>
      <c r="D28" s="3" t="s">
        <v>9</v>
      </c>
      <c r="E28" s="3" t="s">
        <v>34</v>
      </c>
      <c r="F28" s="3" t="s">
        <v>35</v>
      </c>
      <c r="G28" s="3" t="s">
        <v>34</v>
      </c>
      <c r="H28" s="3" t="s">
        <v>86</v>
      </c>
      <c r="I28" s="3" t="s">
        <v>87</v>
      </c>
      <c r="J28" s="3" t="s">
        <v>38</v>
      </c>
      <c r="K28" s="3" t="s">
        <v>21</v>
      </c>
      <c r="L28" s="16">
        <f>SUM(Tabela1[[#This Row],[Szacowane zużycie energii '[MWh'] I strefa]:[Szacowane zużycie energii '[MWh'] III strefa]])</f>
        <v>24.840000000000003</v>
      </c>
      <c r="M28" s="4">
        <v>10.896000000000001</v>
      </c>
      <c r="N28" s="4">
        <v>13.944000000000001</v>
      </c>
      <c r="O28" s="16">
        <v>0</v>
      </c>
      <c r="P28" s="24" t="s">
        <v>434</v>
      </c>
      <c r="Q28" s="3" t="s">
        <v>177</v>
      </c>
      <c r="R28" s="3" t="s">
        <v>178</v>
      </c>
    </row>
    <row r="29" spans="1:18" s="14" customFormat="1" ht="15" customHeight="1">
      <c r="A29" s="3" t="s">
        <v>196</v>
      </c>
      <c r="B29" s="3" t="s">
        <v>32</v>
      </c>
      <c r="C29" s="3" t="s">
        <v>88</v>
      </c>
      <c r="D29" s="3" t="s">
        <v>9</v>
      </c>
      <c r="E29" s="3" t="s">
        <v>34</v>
      </c>
      <c r="F29" s="3" t="s">
        <v>35</v>
      </c>
      <c r="G29" s="3" t="s">
        <v>34</v>
      </c>
      <c r="H29" s="3" t="s">
        <v>89</v>
      </c>
      <c r="I29" s="3" t="s">
        <v>90</v>
      </c>
      <c r="J29" s="3" t="s">
        <v>38</v>
      </c>
      <c r="K29" s="3" t="s">
        <v>21</v>
      </c>
      <c r="L29" s="16">
        <f>SUM(Tabela1[[#This Row],[Szacowane zużycie energii '[MWh'] I strefa]:[Szacowane zużycie energii '[MWh'] III strefa]])</f>
        <v>129.042</v>
      </c>
      <c r="M29" s="4">
        <v>44.514000000000003</v>
      </c>
      <c r="N29" s="4">
        <v>84.528000000000006</v>
      </c>
      <c r="O29" s="16">
        <v>0</v>
      </c>
      <c r="P29" s="24" t="s">
        <v>434</v>
      </c>
      <c r="Q29" s="3" t="s">
        <v>177</v>
      </c>
      <c r="R29" s="3" t="s">
        <v>178</v>
      </c>
    </row>
    <row r="30" spans="1:18" s="14" customFormat="1" ht="15" customHeight="1">
      <c r="A30" s="3" t="s">
        <v>197</v>
      </c>
      <c r="B30" s="3" t="s">
        <v>32</v>
      </c>
      <c r="C30" s="3" t="s">
        <v>79</v>
      </c>
      <c r="D30" s="3" t="s">
        <v>9</v>
      </c>
      <c r="E30" s="3" t="s">
        <v>34</v>
      </c>
      <c r="F30" s="3" t="s">
        <v>35</v>
      </c>
      <c r="G30" s="3" t="s">
        <v>34</v>
      </c>
      <c r="H30" s="3" t="s">
        <v>91</v>
      </c>
      <c r="I30" s="3" t="s">
        <v>92</v>
      </c>
      <c r="J30" s="3" t="s">
        <v>38</v>
      </c>
      <c r="K30" s="3" t="s">
        <v>21</v>
      </c>
      <c r="L30" s="16">
        <f>SUM(Tabela1[[#This Row],[Szacowane zużycie energii '[MWh'] I strefa]:[Szacowane zużycie energii '[MWh'] III strefa]])</f>
        <v>125.136</v>
      </c>
      <c r="M30" s="4">
        <v>48.93</v>
      </c>
      <c r="N30" s="4">
        <v>76.206000000000003</v>
      </c>
      <c r="O30" s="16">
        <v>0</v>
      </c>
      <c r="P30" s="24" t="s">
        <v>434</v>
      </c>
      <c r="Q30" s="3" t="s">
        <v>177</v>
      </c>
      <c r="R30" s="3" t="s">
        <v>178</v>
      </c>
    </row>
    <row r="31" spans="1:18" s="14" customFormat="1" ht="15" customHeight="1">
      <c r="A31" s="3" t="s">
        <v>198</v>
      </c>
      <c r="B31" s="3" t="s">
        <v>32</v>
      </c>
      <c r="C31" s="3" t="s">
        <v>93</v>
      </c>
      <c r="D31" s="3" t="s">
        <v>9</v>
      </c>
      <c r="E31" s="3" t="s">
        <v>34</v>
      </c>
      <c r="F31" s="3" t="s">
        <v>35</v>
      </c>
      <c r="G31" s="3" t="s">
        <v>34</v>
      </c>
      <c r="H31" s="3" t="s">
        <v>94</v>
      </c>
      <c r="I31" s="3" t="s">
        <v>95</v>
      </c>
      <c r="J31" s="3" t="s">
        <v>38</v>
      </c>
      <c r="K31" s="3" t="s">
        <v>21</v>
      </c>
      <c r="L31" s="16">
        <f>SUM(Tabela1[[#This Row],[Szacowane zużycie energii '[MWh'] I strefa]:[Szacowane zużycie energii '[MWh'] III strefa]])</f>
        <v>215.91000000000003</v>
      </c>
      <c r="M31" s="4">
        <v>84.486000000000004</v>
      </c>
      <c r="N31" s="4">
        <v>131.42400000000001</v>
      </c>
      <c r="O31" s="16">
        <v>0</v>
      </c>
      <c r="P31" s="24" t="s">
        <v>434</v>
      </c>
      <c r="Q31" s="3" t="s">
        <v>177</v>
      </c>
      <c r="R31" s="3" t="s">
        <v>178</v>
      </c>
    </row>
    <row r="32" spans="1:18" s="14" customFormat="1" ht="15" customHeight="1">
      <c r="A32" s="3" t="s">
        <v>199</v>
      </c>
      <c r="B32" s="3" t="s">
        <v>32</v>
      </c>
      <c r="C32" s="3" t="s">
        <v>96</v>
      </c>
      <c r="D32" s="3" t="s">
        <v>9</v>
      </c>
      <c r="E32" s="3" t="s">
        <v>34</v>
      </c>
      <c r="F32" s="3" t="s">
        <v>35</v>
      </c>
      <c r="G32" s="3" t="s">
        <v>34</v>
      </c>
      <c r="H32" s="3" t="s">
        <v>97</v>
      </c>
      <c r="I32" s="3" t="s">
        <v>98</v>
      </c>
      <c r="J32" s="3" t="s">
        <v>38</v>
      </c>
      <c r="K32" s="3" t="s">
        <v>21</v>
      </c>
      <c r="L32" s="16">
        <f>SUM(Tabela1[[#This Row],[Szacowane zużycie energii '[MWh'] I strefa]:[Szacowane zużycie energii '[MWh'] III strefa]])</f>
        <v>148.476</v>
      </c>
      <c r="M32" s="4">
        <v>57.642000000000003</v>
      </c>
      <c r="N32" s="4">
        <v>90.834000000000003</v>
      </c>
      <c r="O32" s="16">
        <v>0</v>
      </c>
      <c r="P32" s="24" t="s">
        <v>434</v>
      </c>
      <c r="Q32" s="3" t="s">
        <v>177</v>
      </c>
      <c r="R32" s="3" t="s">
        <v>178</v>
      </c>
    </row>
    <row r="33" spans="1:18" s="14" customFormat="1" ht="15" customHeight="1">
      <c r="A33" s="3" t="s">
        <v>200</v>
      </c>
      <c r="B33" s="3" t="s">
        <v>32</v>
      </c>
      <c r="C33" s="3" t="s">
        <v>99</v>
      </c>
      <c r="D33" s="3" t="s">
        <v>9</v>
      </c>
      <c r="E33" s="3" t="s">
        <v>34</v>
      </c>
      <c r="F33" s="3" t="s">
        <v>35</v>
      </c>
      <c r="G33" s="3" t="s">
        <v>34</v>
      </c>
      <c r="H33" s="3" t="s">
        <v>100</v>
      </c>
      <c r="I33" s="3" t="s">
        <v>101</v>
      </c>
      <c r="J33" s="3" t="s">
        <v>38</v>
      </c>
      <c r="K33" s="3" t="s">
        <v>21</v>
      </c>
      <c r="L33" s="16">
        <f>SUM(Tabela1[[#This Row],[Szacowane zużycie energii '[MWh'] I strefa]:[Szacowane zużycie energii '[MWh'] III strefa]])</f>
        <v>137.43</v>
      </c>
      <c r="M33" s="4">
        <v>50.484000000000002</v>
      </c>
      <c r="N33" s="4">
        <v>86.945999999999998</v>
      </c>
      <c r="O33" s="16">
        <v>0</v>
      </c>
      <c r="P33" s="24" t="s">
        <v>434</v>
      </c>
      <c r="Q33" s="3" t="s">
        <v>177</v>
      </c>
      <c r="R33" s="3" t="s">
        <v>178</v>
      </c>
    </row>
    <row r="34" spans="1:18" s="14" customFormat="1" ht="15" customHeight="1">
      <c r="A34" s="3" t="s">
        <v>201</v>
      </c>
      <c r="B34" s="3" t="s">
        <v>32</v>
      </c>
      <c r="C34" s="3" t="s">
        <v>102</v>
      </c>
      <c r="D34" s="3" t="s">
        <v>9</v>
      </c>
      <c r="E34" s="3" t="s">
        <v>34</v>
      </c>
      <c r="F34" s="3" t="s">
        <v>35</v>
      </c>
      <c r="G34" s="3" t="s">
        <v>34</v>
      </c>
      <c r="H34" s="3" t="s">
        <v>103</v>
      </c>
      <c r="I34" s="3" t="s">
        <v>104</v>
      </c>
      <c r="J34" s="3" t="s">
        <v>38</v>
      </c>
      <c r="K34" s="3" t="s">
        <v>21</v>
      </c>
      <c r="L34" s="16">
        <f>SUM(Tabela1[[#This Row],[Szacowane zużycie energii '[MWh'] I strefa]:[Szacowane zużycie energii '[MWh'] III strefa]])</f>
        <v>59.021999999999998</v>
      </c>
      <c r="M34" s="4">
        <v>43.091999999999999</v>
      </c>
      <c r="N34" s="4">
        <v>15.93</v>
      </c>
      <c r="O34" s="16">
        <v>0</v>
      </c>
      <c r="P34" s="24" t="s">
        <v>434</v>
      </c>
      <c r="Q34" s="3" t="s">
        <v>177</v>
      </c>
      <c r="R34" s="3" t="s">
        <v>178</v>
      </c>
    </row>
    <row r="35" spans="1:18" s="14" customFormat="1" ht="15" customHeight="1">
      <c r="A35" s="3" t="s">
        <v>202</v>
      </c>
      <c r="B35" s="3" t="s">
        <v>32</v>
      </c>
      <c r="C35" s="3" t="s">
        <v>42</v>
      </c>
      <c r="D35" s="3" t="s">
        <v>9</v>
      </c>
      <c r="E35" s="3" t="s">
        <v>34</v>
      </c>
      <c r="F35" s="3" t="s">
        <v>35</v>
      </c>
      <c r="G35" s="3" t="s">
        <v>34</v>
      </c>
      <c r="H35" s="3" t="s">
        <v>105</v>
      </c>
      <c r="I35" s="3" t="s">
        <v>106</v>
      </c>
      <c r="J35" s="3" t="s">
        <v>38</v>
      </c>
      <c r="K35" s="3" t="s">
        <v>21</v>
      </c>
      <c r="L35" s="16">
        <f>SUM(Tabela1[[#This Row],[Szacowane zużycie energii '[MWh'] I strefa]:[Szacowane zużycie energii '[MWh'] III strefa]])</f>
        <v>50.003999999999998</v>
      </c>
      <c r="M35" s="4">
        <v>18.443999999999999</v>
      </c>
      <c r="N35" s="4">
        <v>31.56</v>
      </c>
      <c r="O35" s="16">
        <v>0</v>
      </c>
      <c r="P35" s="24" t="s">
        <v>434</v>
      </c>
      <c r="Q35" s="3" t="s">
        <v>177</v>
      </c>
      <c r="R35" s="3" t="s">
        <v>178</v>
      </c>
    </row>
    <row r="36" spans="1:18" s="14" customFormat="1" ht="15" customHeight="1">
      <c r="A36" s="3" t="s">
        <v>203</v>
      </c>
      <c r="B36" s="3" t="s">
        <v>32</v>
      </c>
      <c r="C36" s="3" t="s">
        <v>107</v>
      </c>
      <c r="D36" s="3" t="s">
        <v>9</v>
      </c>
      <c r="E36" s="3" t="s">
        <v>34</v>
      </c>
      <c r="F36" s="3" t="s">
        <v>35</v>
      </c>
      <c r="G36" s="3" t="s">
        <v>34</v>
      </c>
      <c r="H36" s="3" t="s">
        <v>108</v>
      </c>
      <c r="I36" s="3" t="s">
        <v>109</v>
      </c>
      <c r="J36" s="3" t="s">
        <v>38</v>
      </c>
      <c r="K36" s="3" t="s">
        <v>21</v>
      </c>
      <c r="L36" s="16">
        <f>SUM(Tabela1[[#This Row],[Szacowane zużycie energii '[MWh'] I strefa]:[Szacowane zużycie energii '[MWh'] III strefa]])</f>
        <v>54.221999999999994</v>
      </c>
      <c r="M36" s="4">
        <v>19.565999999999999</v>
      </c>
      <c r="N36" s="4">
        <v>34.655999999999999</v>
      </c>
      <c r="O36" s="16">
        <v>0</v>
      </c>
      <c r="P36" s="24" t="s">
        <v>434</v>
      </c>
      <c r="Q36" s="3" t="s">
        <v>177</v>
      </c>
      <c r="R36" s="3" t="s">
        <v>178</v>
      </c>
    </row>
    <row r="37" spans="1:18" s="14" customFormat="1" ht="15" customHeight="1">
      <c r="A37" s="3" t="s">
        <v>204</v>
      </c>
      <c r="B37" s="3" t="s">
        <v>32</v>
      </c>
      <c r="C37" s="3" t="s">
        <v>60</v>
      </c>
      <c r="D37" s="3" t="s">
        <v>9</v>
      </c>
      <c r="E37" s="3" t="s">
        <v>34</v>
      </c>
      <c r="F37" s="3" t="s">
        <v>35</v>
      </c>
      <c r="G37" s="3" t="s">
        <v>34</v>
      </c>
      <c r="H37" s="3" t="s">
        <v>110</v>
      </c>
      <c r="I37" s="3" t="s">
        <v>111</v>
      </c>
      <c r="J37" s="3" t="s">
        <v>38</v>
      </c>
      <c r="K37" s="3" t="s">
        <v>21</v>
      </c>
      <c r="L37" s="16">
        <f>SUM(Tabela1[[#This Row],[Szacowane zużycie energii '[MWh'] I strefa]:[Szacowane zużycie energii '[MWh'] III strefa]])</f>
        <v>268.27800000000002</v>
      </c>
      <c r="M37" s="4">
        <v>94.86</v>
      </c>
      <c r="N37" s="4">
        <v>173.41800000000001</v>
      </c>
      <c r="O37" s="16">
        <v>0</v>
      </c>
      <c r="P37" s="24" t="s">
        <v>434</v>
      </c>
      <c r="Q37" s="3" t="s">
        <v>177</v>
      </c>
      <c r="R37" s="3" t="s">
        <v>178</v>
      </c>
    </row>
    <row r="38" spans="1:18" s="14" customFormat="1" ht="15" customHeight="1">
      <c r="A38" s="3" t="s">
        <v>205</v>
      </c>
      <c r="B38" s="3" t="s">
        <v>32</v>
      </c>
      <c r="C38" s="3" t="s">
        <v>112</v>
      </c>
      <c r="D38" s="3" t="s">
        <v>9</v>
      </c>
      <c r="E38" s="3" t="s">
        <v>34</v>
      </c>
      <c r="F38" s="3" t="s">
        <v>35</v>
      </c>
      <c r="G38" s="3" t="s">
        <v>34</v>
      </c>
      <c r="H38" s="3" t="s">
        <v>113</v>
      </c>
      <c r="I38" s="3" t="s">
        <v>114</v>
      </c>
      <c r="J38" s="3" t="s">
        <v>38</v>
      </c>
      <c r="K38" s="3" t="s">
        <v>21</v>
      </c>
      <c r="L38" s="16">
        <f>SUM(Tabela1[[#This Row],[Szacowane zużycie energii '[MWh'] I strefa]:[Szacowane zużycie energii '[MWh'] III strefa]])</f>
        <v>64.361999999999995</v>
      </c>
      <c r="M38" s="4">
        <v>25.11</v>
      </c>
      <c r="N38" s="4">
        <v>39.252000000000002</v>
      </c>
      <c r="O38" s="16">
        <v>0</v>
      </c>
      <c r="P38" s="24" t="s">
        <v>434</v>
      </c>
      <c r="Q38" s="3" t="s">
        <v>177</v>
      </c>
      <c r="R38" s="3" t="s">
        <v>178</v>
      </c>
    </row>
    <row r="39" spans="1:18" s="14" customFormat="1" ht="15" customHeight="1">
      <c r="A39" s="3" t="s">
        <v>206</v>
      </c>
      <c r="B39" s="3" t="s">
        <v>32</v>
      </c>
      <c r="C39" s="3" t="s">
        <v>115</v>
      </c>
      <c r="D39" s="3" t="s">
        <v>9</v>
      </c>
      <c r="E39" s="3" t="s">
        <v>34</v>
      </c>
      <c r="F39" s="3" t="s">
        <v>35</v>
      </c>
      <c r="G39" s="3" t="s">
        <v>34</v>
      </c>
      <c r="H39" s="3" t="s">
        <v>116</v>
      </c>
      <c r="I39" s="3" t="s">
        <v>117</v>
      </c>
      <c r="J39" s="3" t="s">
        <v>38</v>
      </c>
      <c r="K39" s="3" t="s">
        <v>21</v>
      </c>
      <c r="L39" s="16">
        <f>SUM(Tabela1[[#This Row],[Szacowane zużycie energii '[MWh'] I strefa]:[Szacowane zużycie energii '[MWh'] III strefa]])</f>
        <v>279.50400000000002</v>
      </c>
      <c r="M39" s="4">
        <v>80.22</v>
      </c>
      <c r="N39" s="4">
        <v>199.28399999999999</v>
      </c>
      <c r="O39" s="16">
        <v>0</v>
      </c>
      <c r="P39" s="24" t="s">
        <v>434</v>
      </c>
      <c r="Q39" s="3" t="s">
        <v>177</v>
      </c>
      <c r="R39" s="3" t="s">
        <v>178</v>
      </c>
    </row>
    <row r="40" spans="1:18" s="14" customFormat="1" ht="15" customHeight="1">
      <c r="A40" s="3" t="s">
        <v>207</v>
      </c>
      <c r="B40" s="3" t="s">
        <v>32</v>
      </c>
      <c r="C40" s="3" t="s">
        <v>118</v>
      </c>
      <c r="D40" s="3" t="s">
        <v>9</v>
      </c>
      <c r="E40" s="3" t="s">
        <v>34</v>
      </c>
      <c r="F40" s="3" t="s">
        <v>35</v>
      </c>
      <c r="G40" s="3" t="s">
        <v>34</v>
      </c>
      <c r="H40" s="3" t="s">
        <v>119</v>
      </c>
      <c r="I40" s="3" t="s">
        <v>120</v>
      </c>
      <c r="J40" s="3" t="s">
        <v>38</v>
      </c>
      <c r="K40" s="3" t="s">
        <v>10</v>
      </c>
      <c r="L40" s="16">
        <f>SUM(Tabela1[[#This Row],[Szacowane zużycie energii '[MWh'] I strefa]:[Szacowane zużycie energii '[MWh'] III strefa]])</f>
        <v>33.857999999999997</v>
      </c>
      <c r="M40" s="4">
        <v>33.857999999999997</v>
      </c>
      <c r="N40" s="4">
        <v>0</v>
      </c>
      <c r="O40" s="16">
        <v>0</v>
      </c>
      <c r="P40" s="24" t="s">
        <v>434</v>
      </c>
      <c r="Q40" s="3" t="s">
        <v>177</v>
      </c>
      <c r="R40" s="3" t="s">
        <v>178</v>
      </c>
    </row>
    <row r="41" spans="1:18" s="14" customFormat="1" ht="15" customHeight="1">
      <c r="A41" s="3" t="s">
        <v>208</v>
      </c>
      <c r="B41" s="3" t="s">
        <v>32</v>
      </c>
      <c r="C41" s="3" t="s">
        <v>121</v>
      </c>
      <c r="D41" s="3" t="s">
        <v>9</v>
      </c>
      <c r="E41" s="3" t="s">
        <v>34</v>
      </c>
      <c r="F41" s="3" t="s">
        <v>35</v>
      </c>
      <c r="G41" s="3" t="s">
        <v>34</v>
      </c>
      <c r="H41" s="3" t="s">
        <v>122</v>
      </c>
      <c r="I41" s="3" t="s">
        <v>123</v>
      </c>
      <c r="J41" s="3" t="s">
        <v>38</v>
      </c>
      <c r="K41" s="3" t="s">
        <v>10</v>
      </c>
      <c r="L41" s="16">
        <f>SUM(Tabela1[[#This Row],[Szacowane zużycie energii '[MWh'] I strefa]:[Szacowane zużycie energii '[MWh'] III strefa]])</f>
        <v>107.934</v>
      </c>
      <c r="M41" s="4">
        <v>107.934</v>
      </c>
      <c r="N41" s="4">
        <v>0</v>
      </c>
      <c r="O41" s="16">
        <v>0</v>
      </c>
      <c r="P41" s="24" t="s">
        <v>434</v>
      </c>
      <c r="Q41" s="3" t="s">
        <v>177</v>
      </c>
      <c r="R41" s="3" t="s">
        <v>178</v>
      </c>
    </row>
    <row r="42" spans="1:18" s="14" customFormat="1" ht="15" customHeight="1">
      <c r="A42" s="3" t="s">
        <v>209</v>
      </c>
      <c r="B42" s="3" t="s">
        <v>32</v>
      </c>
      <c r="C42" s="3" t="s">
        <v>124</v>
      </c>
      <c r="D42" s="3" t="s">
        <v>9</v>
      </c>
      <c r="E42" s="3" t="s">
        <v>34</v>
      </c>
      <c r="F42" s="3" t="s">
        <v>35</v>
      </c>
      <c r="G42" s="3" t="s">
        <v>34</v>
      </c>
      <c r="H42" s="3" t="s">
        <v>125</v>
      </c>
      <c r="I42" s="3" t="s">
        <v>126</v>
      </c>
      <c r="J42" s="3" t="s">
        <v>38</v>
      </c>
      <c r="K42" s="3" t="s">
        <v>10</v>
      </c>
      <c r="L42" s="16">
        <f>SUM(Tabela1[[#This Row],[Szacowane zużycie energii '[MWh'] I strefa]:[Szacowane zużycie energii '[MWh'] III strefa]])</f>
        <v>62.64</v>
      </c>
      <c r="M42" s="4">
        <v>62.64</v>
      </c>
      <c r="N42" s="4">
        <v>0</v>
      </c>
      <c r="O42" s="16">
        <v>0</v>
      </c>
      <c r="P42" s="24" t="s">
        <v>434</v>
      </c>
      <c r="Q42" s="3" t="s">
        <v>177</v>
      </c>
      <c r="R42" s="3" t="s">
        <v>178</v>
      </c>
    </row>
    <row r="43" spans="1:18" s="14" customFormat="1" ht="15" customHeight="1">
      <c r="A43" s="3" t="s">
        <v>210</v>
      </c>
      <c r="B43" s="3" t="s">
        <v>32</v>
      </c>
      <c r="C43" s="3" t="s">
        <v>99</v>
      </c>
      <c r="D43" s="3" t="s">
        <v>9</v>
      </c>
      <c r="E43" s="3" t="s">
        <v>34</v>
      </c>
      <c r="F43" s="3" t="s">
        <v>35</v>
      </c>
      <c r="G43" s="3" t="s">
        <v>34</v>
      </c>
      <c r="H43" s="3" t="s">
        <v>127</v>
      </c>
      <c r="I43" s="3" t="s">
        <v>128</v>
      </c>
      <c r="J43" s="3" t="s">
        <v>38</v>
      </c>
      <c r="K43" s="3" t="s">
        <v>21</v>
      </c>
      <c r="L43" s="16">
        <f>SUM(Tabela1[[#This Row],[Szacowane zużycie energii '[MWh'] I strefa]:[Szacowane zużycie energii '[MWh'] III strefa]])</f>
        <v>5.1779999999999999</v>
      </c>
      <c r="M43" s="4">
        <v>1.728</v>
      </c>
      <c r="N43" s="4">
        <v>3.45</v>
      </c>
      <c r="O43" s="16">
        <v>0</v>
      </c>
      <c r="P43" s="24" t="s">
        <v>434</v>
      </c>
      <c r="Q43" s="3" t="s">
        <v>177</v>
      </c>
      <c r="R43" s="3" t="s">
        <v>178</v>
      </c>
    </row>
    <row r="44" spans="1:18" s="14" customFormat="1" ht="15" customHeight="1">
      <c r="A44" s="3" t="s">
        <v>211</v>
      </c>
      <c r="B44" s="3" t="s">
        <v>32</v>
      </c>
      <c r="C44" s="3" t="s">
        <v>129</v>
      </c>
      <c r="D44" s="3" t="s">
        <v>9</v>
      </c>
      <c r="E44" s="3" t="s">
        <v>34</v>
      </c>
      <c r="F44" s="3" t="s">
        <v>35</v>
      </c>
      <c r="G44" s="3" t="s">
        <v>34</v>
      </c>
      <c r="H44" s="3" t="s">
        <v>130</v>
      </c>
      <c r="I44" s="3" t="s">
        <v>131</v>
      </c>
      <c r="J44" s="3" t="s">
        <v>38</v>
      </c>
      <c r="K44" s="3" t="s">
        <v>10</v>
      </c>
      <c r="L44" s="16">
        <f>SUM(Tabela1[[#This Row],[Szacowane zużycie energii '[MWh'] I strefa]:[Szacowane zużycie energii '[MWh'] III strefa]])</f>
        <v>12.336</v>
      </c>
      <c r="M44" s="4">
        <v>12.336</v>
      </c>
      <c r="N44" s="4">
        <v>0</v>
      </c>
      <c r="O44" s="16">
        <v>0</v>
      </c>
      <c r="P44" s="24" t="s">
        <v>434</v>
      </c>
      <c r="Q44" s="3" t="s">
        <v>177</v>
      </c>
      <c r="R44" s="3" t="s">
        <v>178</v>
      </c>
    </row>
    <row r="45" spans="1:18" s="14" customFormat="1" ht="15" customHeight="1">
      <c r="A45" s="3" t="s">
        <v>212</v>
      </c>
      <c r="B45" s="3" t="s">
        <v>32</v>
      </c>
      <c r="C45" s="3" t="s">
        <v>132</v>
      </c>
      <c r="D45" s="3" t="s">
        <v>9</v>
      </c>
      <c r="E45" s="3" t="s">
        <v>34</v>
      </c>
      <c r="F45" s="3" t="s">
        <v>35</v>
      </c>
      <c r="G45" s="3" t="s">
        <v>34</v>
      </c>
      <c r="H45" s="3" t="s">
        <v>133</v>
      </c>
      <c r="I45" s="3" t="s">
        <v>134</v>
      </c>
      <c r="J45" s="3" t="s">
        <v>38</v>
      </c>
      <c r="K45" s="3" t="s">
        <v>21</v>
      </c>
      <c r="L45" s="16">
        <f>SUM(Tabela1[[#This Row],[Szacowane zużycie energii '[MWh'] I strefa]:[Szacowane zużycie energii '[MWh'] III strefa]])</f>
        <v>346.05</v>
      </c>
      <c r="M45" s="4">
        <v>148.75800000000001</v>
      </c>
      <c r="N45" s="4">
        <v>197.292</v>
      </c>
      <c r="O45" s="16">
        <v>0</v>
      </c>
      <c r="P45" s="24" t="s">
        <v>434</v>
      </c>
      <c r="Q45" s="3" t="s">
        <v>177</v>
      </c>
      <c r="R45" s="3" t="s">
        <v>178</v>
      </c>
    </row>
    <row r="46" spans="1:18" s="14" customFormat="1" ht="15" customHeight="1">
      <c r="A46" s="3" t="s">
        <v>213</v>
      </c>
      <c r="B46" s="3" t="s">
        <v>32</v>
      </c>
      <c r="C46" s="3" t="s">
        <v>135</v>
      </c>
      <c r="D46" s="3" t="s">
        <v>9</v>
      </c>
      <c r="E46" s="3" t="s">
        <v>34</v>
      </c>
      <c r="F46" s="3" t="s">
        <v>35</v>
      </c>
      <c r="G46" s="3" t="s">
        <v>34</v>
      </c>
      <c r="H46" s="3" t="s">
        <v>136</v>
      </c>
      <c r="I46" s="3" t="s">
        <v>137</v>
      </c>
      <c r="J46" s="3" t="s">
        <v>38</v>
      </c>
      <c r="K46" s="3" t="s">
        <v>21</v>
      </c>
      <c r="L46" s="16">
        <f>SUM(Tabela1[[#This Row],[Szacowane zużycie energii '[MWh'] I strefa]:[Szacowane zużycie energii '[MWh'] III strefa]])</f>
        <v>398.18399999999997</v>
      </c>
      <c r="M46" s="4">
        <v>91.415999999999997</v>
      </c>
      <c r="N46" s="4">
        <v>306.76799999999997</v>
      </c>
      <c r="O46" s="16">
        <v>0</v>
      </c>
      <c r="P46" s="24" t="s">
        <v>434</v>
      </c>
      <c r="Q46" s="3" t="s">
        <v>177</v>
      </c>
      <c r="R46" s="3" t="s">
        <v>178</v>
      </c>
    </row>
    <row r="47" spans="1:18" s="14" customFormat="1" ht="15" customHeight="1">
      <c r="A47" s="3" t="s">
        <v>214</v>
      </c>
      <c r="B47" s="3" t="s">
        <v>32</v>
      </c>
      <c r="C47" s="3" t="s">
        <v>132</v>
      </c>
      <c r="D47" s="3" t="s">
        <v>9</v>
      </c>
      <c r="E47" s="3" t="s">
        <v>34</v>
      </c>
      <c r="F47" s="3" t="s">
        <v>35</v>
      </c>
      <c r="G47" s="3" t="s">
        <v>34</v>
      </c>
      <c r="H47" s="3" t="s">
        <v>138</v>
      </c>
      <c r="I47" s="3" t="s">
        <v>139</v>
      </c>
      <c r="J47" s="3" t="s">
        <v>38</v>
      </c>
      <c r="K47" s="3" t="s">
        <v>21</v>
      </c>
      <c r="L47" s="16">
        <f>SUM(Tabela1[[#This Row],[Szacowane zużycie energii '[MWh'] I strefa]:[Szacowane zużycie energii '[MWh'] III strefa]])</f>
        <v>54.827999999999996</v>
      </c>
      <c r="M47" s="4">
        <v>21.143999999999998</v>
      </c>
      <c r="N47" s="4">
        <v>33.683999999999997</v>
      </c>
      <c r="O47" s="16">
        <v>0</v>
      </c>
      <c r="P47" s="24" t="s">
        <v>434</v>
      </c>
      <c r="Q47" s="3" t="s">
        <v>177</v>
      </c>
      <c r="R47" s="3" t="s">
        <v>178</v>
      </c>
    </row>
    <row r="48" spans="1:18" s="14" customFormat="1" ht="15" customHeight="1">
      <c r="A48" s="3" t="s">
        <v>215</v>
      </c>
      <c r="B48" s="3" t="s">
        <v>32</v>
      </c>
      <c r="C48" s="3" t="s">
        <v>99</v>
      </c>
      <c r="D48" s="3" t="s">
        <v>9</v>
      </c>
      <c r="E48" s="3" t="s">
        <v>34</v>
      </c>
      <c r="F48" s="3" t="s">
        <v>35</v>
      </c>
      <c r="G48" s="3" t="s">
        <v>34</v>
      </c>
      <c r="H48" s="3" t="s">
        <v>140</v>
      </c>
      <c r="I48" s="3" t="s">
        <v>367</v>
      </c>
      <c r="J48" s="3" t="s">
        <v>38</v>
      </c>
      <c r="K48" s="3" t="s">
        <v>21</v>
      </c>
      <c r="L48" s="16">
        <f>SUM(Tabela1[[#This Row],[Szacowane zużycie energii '[MWh'] I strefa]:[Szacowane zużycie energii '[MWh'] III strefa]])</f>
        <v>34.362000000000002</v>
      </c>
      <c r="M48" s="4">
        <v>19.038</v>
      </c>
      <c r="N48" s="4">
        <v>15.324</v>
      </c>
      <c r="O48" s="16">
        <v>0</v>
      </c>
      <c r="P48" s="24" t="s">
        <v>434</v>
      </c>
      <c r="Q48" s="3" t="s">
        <v>177</v>
      </c>
      <c r="R48" s="3" t="s">
        <v>178</v>
      </c>
    </row>
    <row r="49" spans="1:18" s="14" customFormat="1" ht="15" customHeight="1">
      <c r="A49" s="3" t="s">
        <v>216</v>
      </c>
      <c r="B49" s="3" t="s">
        <v>32</v>
      </c>
      <c r="C49" s="3" t="s">
        <v>141</v>
      </c>
      <c r="D49" s="3" t="s">
        <v>9</v>
      </c>
      <c r="E49" s="3" t="s">
        <v>34</v>
      </c>
      <c r="F49" s="3" t="s">
        <v>35</v>
      </c>
      <c r="G49" s="3" t="s">
        <v>34</v>
      </c>
      <c r="H49" s="3" t="s">
        <v>142</v>
      </c>
      <c r="I49" s="3" t="s">
        <v>368</v>
      </c>
      <c r="J49" s="3" t="s">
        <v>38</v>
      </c>
      <c r="K49" s="3" t="s">
        <v>21</v>
      </c>
      <c r="L49" s="16">
        <f>SUM(Tabela1[[#This Row],[Szacowane zużycie energii '[MWh'] I strefa]:[Szacowane zużycie energii '[MWh'] III strefa]])</f>
        <v>227.91</v>
      </c>
      <c r="M49" s="4">
        <v>99.168000000000006</v>
      </c>
      <c r="N49" s="4">
        <v>128.74199999999999</v>
      </c>
      <c r="O49" s="16">
        <v>0</v>
      </c>
      <c r="P49" s="24" t="s">
        <v>434</v>
      </c>
      <c r="Q49" s="3" t="s">
        <v>177</v>
      </c>
      <c r="R49" s="3" t="s">
        <v>178</v>
      </c>
    </row>
    <row r="50" spans="1:18" s="14" customFormat="1" ht="15" customHeight="1">
      <c r="A50" s="3" t="s">
        <v>217</v>
      </c>
      <c r="B50" s="3" t="s">
        <v>32</v>
      </c>
      <c r="C50" s="3" t="s">
        <v>143</v>
      </c>
      <c r="D50" s="3" t="s">
        <v>9</v>
      </c>
      <c r="E50" s="3" t="s">
        <v>34</v>
      </c>
      <c r="F50" s="3" t="s">
        <v>35</v>
      </c>
      <c r="G50" s="3" t="s">
        <v>34</v>
      </c>
      <c r="H50" s="3" t="s">
        <v>144</v>
      </c>
      <c r="I50" s="3" t="s">
        <v>369</v>
      </c>
      <c r="J50" s="3" t="s">
        <v>38</v>
      </c>
      <c r="K50" s="3" t="s">
        <v>21</v>
      </c>
      <c r="L50" s="16">
        <f>SUM(Tabela1[[#This Row],[Szacowane zużycie energii '[MWh'] I strefa]:[Szacowane zużycie energii '[MWh'] III strefa]])</f>
        <v>106.536</v>
      </c>
      <c r="M50" s="4">
        <v>38.723999999999997</v>
      </c>
      <c r="N50" s="4">
        <v>67.811999999999998</v>
      </c>
      <c r="O50" s="16">
        <v>0</v>
      </c>
      <c r="P50" s="24" t="s">
        <v>434</v>
      </c>
      <c r="Q50" s="3" t="s">
        <v>177</v>
      </c>
      <c r="R50" s="3" t="s">
        <v>178</v>
      </c>
    </row>
    <row r="51" spans="1:18" s="14" customFormat="1" ht="15" customHeight="1">
      <c r="A51" s="3" t="s">
        <v>218</v>
      </c>
      <c r="B51" s="3" t="s">
        <v>32</v>
      </c>
      <c r="C51" s="3" t="s">
        <v>85</v>
      </c>
      <c r="D51" s="3" t="s">
        <v>9</v>
      </c>
      <c r="E51" s="3" t="s">
        <v>34</v>
      </c>
      <c r="F51" s="3" t="s">
        <v>35</v>
      </c>
      <c r="G51" s="3" t="s">
        <v>34</v>
      </c>
      <c r="H51" s="3" t="s">
        <v>145</v>
      </c>
      <c r="I51" s="3" t="s">
        <v>370</v>
      </c>
      <c r="J51" s="3" t="s">
        <v>38</v>
      </c>
      <c r="K51" s="3" t="s">
        <v>21</v>
      </c>
      <c r="L51" s="16">
        <f>SUM(Tabela1[[#This Row],[Szacowane zużycie energii '[MWh'] I strefa]:[Szacowane zużycie energii '[MWh'] III strefa]])</f>
        <v>21.545999999999999</v>
      </c>
      <c r="M51" s="4">
        <v>9.4559999999999995</v>
      </c>
      <c r="N51" s="4">
        <v>12.09</v>
      </c>
      <c r="O51" s="16">
        <v>0</v>
      </c>
      <c r="P51" s="24" t="s">
        <v>434</v>
      </c>
      <c r="Q51" s="3" t="s">
        <v>177</v>
      </c>
      <c r="R51" s="3" t="s">
        <v>178</v>
      </c>
    </row>
    <row r="52" spans="1:18" s="14" customFormat="1" ht="15" customHeight="1">
      <c r="A52" s="3" t="s">
        <v>219</v>
      </c>
      <c r="B52" s="3" t="s">
        <v>32</v>
      </c>
      <c r="C52" s="3" t="s">
        <v>146</v>
      </c>
      <c r="D52" s="3" t="s">
        <v>9</v>
      </c>
      <c r="E52" s="3" t="s">
        <v>34</v>
      </c>
      <c r="F52" s="3" t="s">
        <v>35</v>
      </c>
      <c r="G52" s="3" t="s">
        <v>34</v>
      </c>
      <c r="H52" s="3" t="s">
        <v>147</v>
      </c>
      <c r="I52" s="3" t="s">
        <v>371</v>
      </c>
      <c r="J52" s="3" t="s">
        <v>38</v>
      </c>
      <c r="K52" s="3" t="s">
        <v>21</v>
      </c>
      <c r="L52" s="16">
        <f>SUM(Tabela1[[#This Row],[Szacowane zużycie energii '[MWh'] I strefa]:[Szacowane zużycie energii '[MWh'] III strefa]])</f>
        <v>65.213999999999999</v>
      </c>
      <c r="M52" s="4">
        <v>24.48</v>
      </c>
      <c r="N52" s="4">
        <v>40.734000000000002</v>
      </c>
      <c r="O52" s="16">
        <v>0</v>
      </c>
      <c r="P52" s="24" t="s">
        <v>434</v>
      </c>
      <c r="Q52" s="3" t="s">
        <v>177</v>
      </c>
      <c r="R52" s="3" t="s">
        <v>178</v>
      </c>
    </row>
    <row r="53" spans="1:18" s="14" customFormat="1" ht="15" customHeight="1">
      <c r="A53" s="3" t="s">
        <v>220</v>
      </c>
      <c r="B53" s="3" t="s">
        <v>32</v>
      </c>
      <c r="C53" s="3" t="s">
        <v>148</v>
      </c>
      <c r="D53" s="3" t="s">
        <v>9</v>
      </c>
      <c r="E53" s="3" t="s">
        <v>34</v>
      </c>
      <c r="F53" s="3" t="s">
        <v>35</v>
      </c>
      <c r="G53" s="3" t="s">
        <v>34</v>
      </c>
      <c r="H53" s="3" t="s">
        <v>149</v>
      </c>
      <c r="I53" s="3" t="s">
        <v>372</v>
      </c>
      <c r="J53" s="3" t="s">
        <v>38</v>
      </c>
      <c r="K53" s="3" t="s">
        <v>21</v>
      </c>
      <c r="L53" s="16">
        <f>SUM(Tabela1[[#This Row],[Szacowane zużycie energii '[MWh'] I strefa]:[Szacowane zużycie energii '[MWh'] III strefa]])</f>
        <v>34.775999999999996</v>
      </c>
      <c r="M53" s="4">
        <v>14.616</v>
      </c>
      <c r="N53" s="4">
        <v>20.16</v>
      </c>
      <c r="O53" s="16">
        <v>0</v>
      </c>
      <c r="P53" s="24" t="s">
        <v>434</v>
      </c>
      <c r="Q53" s="3" t="s">
        <v>177</v>
      </c>
      <c r="R53" s="3" t="s">
        <v>178</v>
      </c>
    </row>
    <row r="54" spans="1:18" s="14" customFormat="1" ht="15" customHeight="1">
      <c r="A54" s="3" t="s">
        <v>221</v>
      </c>
      <c r="B54" s="3" t="s">
        <v>32</v>
      </c>
      <c r="C54" s="3" t="s">
        <v>150</v>
      </c>
      <c r="D54" s="3" t="s">
        <v>9</v>
      </c>
      <c r="E54" s="3" t="s">
        <v>34</v>
      </c>
      <c r="F54" s="3" t="s">
        <v>35</v>
      </c>
      <c r="G54" s="3" t="s">
        <v>34</v>
      </c>
      <c r="H54" s="3" t="s">
        <v>151</v>
      </c>
      <c r="I54" s="3" t="s">
        <v>373</v>
      </c>
      <c r="J54" s="3" t="s">
        <v>38</v>
      </c>
      <c r="K54" s="3" t="s">
        <v>21</v>
      </c>
      <c r="L54" s="16">
        <f>SUM(Tabela1[[#This Row],[Szacowane zużycie energii '[MWh'] I strefa]:[Szacowane zużycie energii '[MWh'] III strefa]])</f>
        <v>21.911999999999999</v>
      </c>
      <c r="M54" s="4">
        <v>10.8</v>
      </c>
      <c r="N54" s="4">
        <v>11.112</v>
      </c>
      <c r="O54" s="16">
        <v>0</v>
      </c>
      <c r="P54" s="24" t="s">
        <v>434</v>
      </c>
      <c r="Q54" s="3" t="s">
        <v>177</v>
      </c>
      <c r="R54" s="3" t="s">
        <v>178</v>
      </c>
    </row>
    <row r="55" spans="1:18" s="14" customFormat="1" ht="15" customHeight="1">
      <c r="A55" s="3" t="s">
        <v>222</v>
      </c>
      <c r="B55" s="3" t="s">
        <v>32</v>
      </c>
      <c r="C55" s="3" t="s">
        <v>152</v>
      </c>
      <c r="D55" s="3" t="s">
        <v>9</v>
      </c>
      <c r="E55" s="3" t="s">
        <v>34</v>
      </c>
      <c r="F55" s="3" t="s">
        <v>35</v>
      </c>
      <c r="G55" s="3" t="s">
        <v>34</v>
      </c>
      <c r="H55" s="3" t="s">
        <v>153</v>
      </c>
      <c r="I55" s="3" t="s">
        <v>374</v>
      </c>
      <c r="J55" s="3" t="s">
        <v>38</v>
      </c>
      <c r="K55" s="3" t="s">
        <v>21</v>
      </c>
      <c r="L55" s="16">
        <f>SUM(Tabela1[[#This Row],[Szacowane zużycie energii '[MWh'] I strefa]:[Szacowane zużycie energii '[MWh'] III strefa]])</f>
        <v>32.201999999999998</v>
      </c>
      <c r="M55" s="4">
        <v>12.593999999999999</v>
      </c>
      <c r="N55" s="4">
        <v>19.608000000000001</v>
      </c>
      <c r="O55" s="16">
        <v>0</v>
      </c>
      <c r="P55" s="24" t="s">
        <v>434</v>
      </c>
      <c r="Q55" s="3" t="s">
        <v>177</v>
      </c>
      <c r="R55" s="3" t="s">
        <v>178</v>
      </c>
    </row>
    <row r="56" spans="1:18" s="15" customFormat="1" ht="15" customHeight="1">
      <c r="A56" s="3" t="s">
        <v>223</v>
      </c>
      <c r="B56" s="3" t="s">
        <v>155</v>
      </c>
      <c r="C56" s="3" t="s">
        <v>154</v>
      </c>
      <c r="D56" s="3" t="s">
        <v>9</v>
      </c>
      <c r="E56" s="3" t="s">
        <v>34</v>
      </c>
      <c r="F56" s="3" t="s">
        <v>35</v>
      </c>
      <c r="G56" s="3" t="s">
        <v>34</v>
      </c>
      <c r="H56" s="3" t="s">
        <v>156</v>
      </c>
      <c r="I56" s="3" t="s">
        <v>375</v>
      </c>
      <c r="J56" s="3" t="s">
        <v>38</v>
      </c>
      <c r="K56" s="3" t="s">
        <v>10</v>
      </c>
      <c r="L56" s="16">
        <f>SUM(Tabela1[[#This Row],[Szacowane zużycie energii '[MWh'] I strefa]:[Szacowane zużycie energii '[MWh'] III strefa]])</f>
        <v>1.8120000000000001</v>
      </c>
      <c r="M56" s="4">
        <v>1.8120000000000001</v>
      </c>
      <c r="N56" s="4">
        <v>0</v>
      </c>
      <c r="O56" s="16">
        <v>0</v>
      </c>
      <c r="P56" s="24" t="s">
        <v>434</v>
      </c>
      <c r="Q56" s="3" t="s">
        <v>177</v>
      </c>
      <c r="R56" s="3" t="s">
        <v>178</v>
      </c>
    </row>
    <row r="57" spans="1:18" s="14" customFormat="1" ht="15" customHeight="1">
      <c r="A57" s="3" t="s">
        <v>224</v>
      </c>
      <c r="B57" s="3" t="s">
        <v>32</v>
      </c>
      <c r="C57" s="3" t="s">
        <v>150</v>
      </c>
      <c r="D57" s="3" t="s">
        <v>9</v>
      </c>
      <c r="E57" s="3" t="s">
        <v>34</v>
      </c>
      <c r="F57" s="3" t="s">
        <v>35</v>
      </c>
      <c r="G57" s="3" t="s">
        <v>34</v>
      </c>
      <c r="H57" s="3" t="s">
        <v>157</v>
      </c>
      <c r="I57" s="3" t="s">
        <v>376</v>
      </c>
      <c r="J57" s="3" t="s">
        <v>38</v>
      </c>
      <c r="K57" s="3" t="s">
        <v>21</v>
      </c>
      <c r="L57" s="16">
        <f>SUM(Tabela1[[#This Row],[Szacowane zużycie energii '[MWh'] I strefa]:[Szacowane zużycie energii '[MWh'] III strefa]])</f>
        <v>281.86799999999999</v>
      </c>
      <c r="M57" s="4">
        <v>96.335999999999999</v>
      </c>
      <c r="N57" s="4">
        <v>185.53200000000001</v>
      </c>
      <c r="O57" s="16">
        <v>0</v>
      </c>
      <c r="P57" s="24" t="s">
        <v>434</v>
      </c>
      <c r="Q57" s="3" t="s">
        <v>177</v>
      </c>
      <c r="R57" s="3" t="s">
        <v>178</v>
      </c>
    </row>
    <row r="58" spans="1:18" s="14" customFormat="1" ht="15" customHeight="1">
      <c r="A58" s="3" t="s">
        <v>225</v>
      </c>
      <c r="B58" s="3" t="s">
        <v>32</v>
      </c>
      <c r="C58" s="3" t="s">
        <v>107</v>
      </c>
      <c r="D58" s="3" t="s">
        <v>9</v>
      </c>
      <c r="E58" s="3" t="s">
        <v>34</v>
      </c>
      <c r="F58" s="3" t="s">
        <v>35</v>
      </c>
      <c r="G58" s="3" t="s">
        <v>34</v>
      </c>
      <c r="H58" s="3" t="s">
        <v>158</v>
      </c>
      <c r="I58" s="3" t="s">
        <v>377</v>
      </c>
      <c r="J58" s="3" t="s">
        <v>38</v>
      </c>
      <c r="K58" s="3" t="s">
        <v>21</v>
      </c>
      <c r="L58" s="16">
        <f>SUM(Tabela1[[#This Row],[Szacowane zużycie energii '[MWh'] I strefa]:[Szacowane zużycie energii '[MWh'] III strefa]])</f>
        <v>104.988</v>
      </c>
      <c r="M58" s="4">
        <v>44.003999999999998</v>
      </c>
      <c r="N58" s="4">
        <v>60.984000000000002</v>
      </c>
      <c r="O58" s="16">
        <v>0</v>
      </c>
      <c r="P58" s="24" t="s">
        <v>434</v>
      </c>
      <c r="Q58" s="3" t="s">
        <v>177</v>
      </c>
      <c r="R58" s="3" t="s">
        <v>178</v>
      </c>
    </row>
    <row r="59" spans="1:18" s="14" customFormat="1" ht="15" customHeight="1">
      <c r="A59" s="3" t="s">
        <v>226</v>
      </c>
      <c r="B59" s="3" t="s">
        <v>32</v>
      </c>
      <c r="C59" s="3" t="s">
        <v>82</v>
      </c>
      <c r="D59" s="3" t="s">
        <v>9</v>
      </c>
      <c r="E59" s="3" t="s">
        <v>34</v>
      </c>
      <c r="F59" s="3" t="s">
        <v>35</v>
      </c>
      <c r="G59" s="3" t="s">
        <v>34</v>
      </c>
      <c r="H59" s="3" t="s">
        <v>159</v>
      </c>
      <c r="I59" s="3" t="s">
        <v>378</v>
      </c>
      <c r="J59" s="3" t="s">
        <v>38</v>
      </c>
      <c r="K59" s="3" t="s">
        <v>21</v>
      </c>
      <c r="L59" s="16">
        <f>SUM(Tabela1[[#This Row],[Szacowane zużycie energii '[MWh'] I strefa]:[Szacowane zużycie energii '[MWh'] III strefa]])</f>
        <v>79.715999999999994</v>
      </c>
      <c r="M59" s="4">
        <v>28.986000000000001</v>
      </c>
      <c r="N59" s="4">
        <v>50.73</v>
      </c>
      <c r="O59" s="16">
        <v>0</v>
      </c>
      <c r="P59" s="24" t="s">
        <v>434</v>
      </c>
      <c r="Q59" s="3" t="s">
        <v>177</v>
      </c>
      <c r="R59" s="3" t="s">
        <v>178</v>
      </c>
    </row>
    <row r="60" spans="1:18" s="14" customFormat="1" ht="15" customHeight="1">
      <c r="A60" s="3" t="s">
        <v>227</v>
      </c>
      <c r="B60" s="3" t="s">
        <v>32</v>
      </c>
      <c r="C60" s="3" t="s">
        <v>54</v>
      </c>
      <c r="D60" s="3" t="s">
        <v>9</v>
      </c>
      <c r="E60" s="3" t="s">
        <v>34</v>
      </c>
      <c r="F60" s="3" t="s">
        <v>35</v>
      </c>
      <c r="G60" s="3" t="s">
        <v>34</v>
      </c>
      <c r="H60" s="3" t="s">
        <v>160</v>
      </c>
      <c r="I60" s="3" t="s">
        <v>73</v>
      </c>
      <c r="J60" s="3" t="s">
        <v>38</v>
      </c>
      <c r="K60" s="3" t="s">
        <v>10</v>
      </c>
      <c r="L60" s="16">
        <f>SUM(Tabela1[[#This Row],[Szacowane zużycie energii '[MWh'] I strefa]:[Szacowane zużycie energii '[MWh'] III strefa]])</f>
        <v>13.302</v>
      </c>
      <c r="M60" s="4">
        <v>13.302</v>
      </c>
      <c r="N60" s="4">
        <v>0</v>
      </c>
      <c r="O60" s="16">
        <v>0</v>
      </c>
      <c r="P60" s="24" t="s">
        <v>434</v>
      </c>
      <c r="Q60" s="3" t="s">
        <v>177</v>
      </c>
      <c r="R60" s="3" t="s">
        <v>178</v>
      </c>
    </row>
    <row r="61" spans="1:18" s="14" customFormat="1" ht="15" customHeight="1">
      <c r="A61" s="3" t="s">
        <v>228</v>
      </c>
      <c r="B61" s="3" t="s">
        <v>32</v>
      </c>
      <c r="C61" s="3" t="s">
        <v>161</v>
      </c>
      <c r="D61" s="3" t="s">
        <v>9</v>
      </c>
      <c r="E61" s="3" t="s">
        <v>34</v>
      </c>
      <c r="F61" s="3" t="s">
        <v>35</v>
      </c>
      <c r="G61" s="3" t="s">
        <v>34</v>
      </c>
      <c r="H61" s="3" t="s">
        <v>162</v>
      </c>
      <c r="I61" s="3" t="s">
        <v>379</v>
      </c>
      <c r="J61" s="3" t="s">
        <v>38</v>
      </c>
      <c r="K61" s="3" t="s">
        <v>21</v>
      </c>
      <c r="L61" s="16">
        <f>SUM(Tabela1[[#This Row],[Szacowane zużycie energii '[MWh'] I strefa]:[Szacowane zużycie energii '[MWh'] III strefa]])</f>
        <v>87.725999999999999</v>
      </c>
      <c r="M61" s="4">
        <v>28.86</v>
      </c>
      <c r="N61" s="4">
        <v>58.866</v>
      </c>
      <c r="O61" s="16">
        <v>0</v>
      </c>
      <c r="P61" s="24" t="s">
        <v>434</v>
      </c>
      <c r="Q61" s="3" t="s">
        <v>177</v>
      </c>
      <c r="R61" s="3" t="s">
        <v>178</v>
      </c>
    </row>
    <row r="62" spans="1:18" s="14" customFormat="1" ht="15" customHeight="1">
      <c r="A62" s="3" t="s">
        <v>229</v>
      </c>
      <c r="B62" s="3" t="s">
        <v>32</v>
      </c>
      <c r="C62" s="3" t="s">
        <v>93</v>
      </c>
      <c r="D62" s="3" t="s">
        <v>9</v>
      </c>
      <c r="E62" s="3" t="s">
        <v>34</v>
      </c>
      <c r="F62" s="3" t="s">
        <v>35</v>
      </c>
      <c r="G62" s="3" t="s">
        <v>34</v>
      </c>
      <c r="H62" s="3" t="s">
        <v>163</v>
      </c>
      <c r="I62" s="3" t="s">
        <v>380</v>
      </c>
      <c r="J62" s="3" t="s">
        <v>38</v>
      </c>
      <c r="K62" s="3" t="s">
        <v>21</v>
      </c>
      <c r="L62" s="16">
        <f>SUM(Tabela1[[#This Row],[Szacowane zużycie energii '[MWh'] I strefa]:[Szacowane zużycie energii '[MWh'] III strefa]])</f>
        <v>89.94</v>
      </c>
      <c r="M62" s="4">
        <v>33.432000000000002</v>
      </c>
      <c r="N62" s="4">
        <v>56.508000000000003</v>
      </c>
      <c r="O62" s="16">
        <v>0</v>
      </c>
      <c r="P62" s="24" t="s">
        <v>434</v>
      </c>
      <c r="Q62" s="3" t="s">
        <v>177</v>
      </c>
      <c r="R62" s="3" t="s">
        <v>178</v>
      </c>
    </row>
    <row r="63" spans="1:18" s="14" customFormat="1" ht="15" customHeight="1">
      <c r="A63" s="3" t="s">
        <v>230</v>
      </c>
      <c r="B63" s="3" t="s">
        <v>32</v>
      </c>
      <c r="C63" s="3" t="s">
        <v>150</v>
      </c>
      <c r="D63" s="3" t="s">
        <v>9</v>
      </c>
      <c r="E63" s="3" t="s">
        <v>34</v>
      </c>
      <c r="F63" s="3" t="s">
        <v>35</v>
      </c>
      <c r="G63" s="3" t="s">
        <v>34</v>
      </c>
      <c r="H63" s="3" t="s">
        <v>164</v>
      </c>
      <c r="I63" s="3" t="s">
        <v>381</v>
      </c>
      <c r="J63" s="3" t="s">
        <v>38</v>
      </c>
      <c r="K63" s="3" t="s">
        <v>21</v>
      </c>
      <c r="L63" s="16">
        <f>SUM(Tabela1[[#This Row],[Szacowane zużycie energii '[MWh'] I strefa]:[Szacowane zużycie energii '[MWh'] III strefa]])</f>
        <v>73.788000000000011</v>
      </c>
      <c r="M63" s="4">
        <v>25.71</v>
      </c>
      <c r="N63" s="4">
        <v>48.078000000000003</v>
      </c>
      <c r="O63" s="16">
        <v>0</v>
      </c>
      <c r="P63" s="24" t="s">
        <v>434</v>
      </c>
      <c r="Q63" s="3" t="s">
        <v>177</v>
      </c>
      <c r="R63" s="3" t="s">
        <v>178</v>
      </c>
    </row>
    <row r="64" spans="1:18" s="14" customFormat="1" ht="15" customHeight="1">
      <c r="A64" s="3" t="s">
        <v>231</v>
      </c>
      <c r="B64" s="3" t="s">
        <v>32</v>
      </c>
      <c r="C64" s="3" t="s">
        <v>165</v>
      </c>
      <c r="D64" s="3" t="s">
        <v>9</v>
      </c>
      <c r="E64" s="3" t="s">
        <v>34</v>
      </c>
      <c r="F64" s="3" t="s">
        <v>35</v>
      </c>
      <c r="G64" s="3" t="s">
        <v>34</v>
      </c>
      <c r="H64" s="3" t="s">
        <v>166</v>
      </c>
      <c r="I64" s="3" t="s">
        <v>382</v>
      </c>
      <c r="J64" s="3" t="s">
        <v>38</v>
      </c>
      <c r="K64" s="3" t="s">
        <v>21</v>
      </c>
      <c r="L64" s="16">
        <f>SUM(Tabela1[[#This Row],[Szacowane zużycie energii '[MWh'] I strefa]:[Szacowane zużycie energii '[MWh'] III strefa]])</f>
        <v>89.85</v>
      </c>
      <c r="M64" s="4">
        <v>36.264000000000003</v>
      </c>
      <c r="N64" s="4">
        <v>53.585999999999999</v>
      </c>
      <c r="O64" s="16">
        <v>0</v>
      </c>
      <c r="P64" s="24" t="s">
        <v>434</v>
      </c>
      <c r="Q64" s="3" t="s">
        <v>177</v>
      </c>
      <c r="R64" s="3" t="s">
        <v>178</v>
      </c>
    </row>
    <row r="65" spans="1:18" s="14" customFormat="1" ht="15" customHeight="1">
      <c r="A65" s="3" t="s">
        <v>232</v>
      </c>
      <c r="B65" s="3" t="s">
        <v>32</v>
      </c>
      <c r="C65" s="3" t="s">
        <v>93</v>
      </c>
      <c r="D65" s="3" t="s">
        <v>167</v>
      </c>
      <c r="E65" s="3" t="s">
        <v>34</v>
      </c>
      <c r="F65" s="3" t="s">
        <v>35</v>
      </c>
      <c r="G65" s="3" t="s">
        <v>34</v>
      </c>
      <c r="H65" s="3" t="s">
        <v>168</v>
      </c>
      <c r="I65" s="3" t="s">
        <v>169</v>
      </c>
      <c r="J65" s="3" t="s">
        <v>38</v>
      </c>
      <c r="K65" s="3" t="s">
        <v>10</v>
      </c>
      <c r="L65" s="16">
        <f>SUM(Tabela1[[#This Row],[Szacowane zużycie energii '[MWh'] I strefa]:[Szacowane zużycie energii '[MWh'] III strefa]])</f>
        <v>54.57</v>
      </c>
      <c r="M65" s="4">
        <v>54.57</v>
      </c>
      <c r="N65" s="4">
        <v>0</v>
      </c>
      <c r="O65" s="16">
        <v>0</v>
      </c>
      <c r="P65" s="24" t="s">
        <v>434</v>
      </c>
      <c r="Q65" s="3" t="s">
        <v>177</v>
      </c>
      <c r="R65" s="3" t="s">
        <v>178</v>
      </c>
    </row>
    <row r="66" spans="1:18" s="14" customFormat="1" ht="15" customHeight="1">
      <c r="A66" s="3" t="s">
        <v>233</v>
      </c>
      <c r="B66" s="3" t="s">
        <v>32</v>
      </c>
      <c r="C66" s="3" t="s">
        <v>170</v>
      </c>
      <c r="D66" s="3" t="s">
        <v>9</v>
      </c>
      <c r="E66" s="3" t="s">
        <v>34</v>
      </c>
      <c r="F66" s="3" t="s">
        <v>35</v>
      </c>
      <c r="G66" s="3" t="s">
        <v>34</v>
      </c>
      <c r="H66" s="3" t="s">
        <v>171</v>
      </c>
      <c r="I66" s="3" t="s">
        <v>9</v>
      </c>
      <c r="J66" s="3" t="s">
        <v>38</v>
      </c>
      <c r="K66" s="3" t="s">
        <v>21</v>
      </c>
      <c r="L66" s="16">
        <f>SUM(Tabela1[[#This Row],[Szacowane zużycie energii '[MWh'] I strefa]:[Szacowane zużycie energii '[MWh'] III strefa]])</f>
        <v>66.456000000000003</v>
      </c>
      <c r="M66" s="4">
        <v>23.154</v>
      </c>
      <c r="N66" s="4">
        <v>43.302</v>
      </c>
      <c r="O66" s="16">
        <v>0</v>
      </c>
      <c r="P66" s="24" t="s">
        <v>434</v>
      </c>
      <c r="Q66" s="3" t="s">
        <v>177</v>
      </c>
      <c r="R66" s="3" t="s">
        <v>178</v>
      </c>
    </row>
    <row r="67" spans="1:18" s="14" customFormat="1" ht="15" customHeight="1">
      <c r="A67" s="3" t="s">
        <v>234</v>
      </c>
      <c r="B67" s="3" t="s">
        <v>172</v>
      </c>
      <c r="C67" s="3" t="s">
        <v>173</v>
      </c>
      <c r="D67" s="3" t="s">
        <v>9</v>
      </c>
      <c r="E67" s="3" t="s">
        <v>34</v>
      </c>
      <c r="F67" s="3" t="s">
        <v>35</v>
      </c>
      <c r="G67" s="3" t="s">
        <v>34</v>
      </c>
      <c r="H67" s="3" t="s">
        <v>174</v>
      </c>
      <c r="I67" s="3" t="s">
        <v>383</v>
      </c>
      <c r="J67" s="3" t="s">
        <v>38</v>
      </c>
      <c r="K67" s="3" t="s">
        <v>10</v>
      </c>
      <c r="L67" s="16">
        <f>SUM(Tabela1[[#This Row],[Szacowane zużycie energii '[MWh'] I strefa]:[Szacowane zużycie energii '[MWh'] III strefa]])</f>
        <v>1.464</v>
      </c>
      <c r="M67" s="4">
        <v>1.464</v>
      </c>
      <c r="N67" s="4">
        <v>0</v>
      </c>
      <c r="O67" s="16">
        <v>0</v>
      </c>
      <c r="P67" s="24" t="s">
        <v>434</v>
      </c>
      <c r="Q67" s="3" t="s">
        <v>177</v>
      </c>
      <c r="R67" s="3" t="s">
        <v>178</v>
      </c>
    </row>
    <row r="68" spans="1:18" s="14" customFormat="1" ht="15" customHeight="1">
      <c r="A68" s="3" t="s">
        <v>235</v>
      </c>
      <c r="B68" s="3" t="s">
        <v>172</v>
      </c>
      <c r="C68" s="3" t="s">
        <v>175</v>
      </c>
      <c r="D68" s="3" t="s">
        <v>9</v>
      </c>
      <c r="E68" s="3" t="s">
        <v>34</v>
      </c>
      <c r="F68" s="3" t="s">
        <v>35</v>
      </c>
      <c r="G68" s="3" t="s">
        <v>34</v>
      </c>
      <c r="H68" s="3" t="s">
        <v>176</v>
      </c>
      <c r="I68" s="3" t="s">
        <v>384</v>
      </c>
      <c r="J68" s="3" t="s">
        <v>38</v>
      </c>
      <c r="K68" s="3" t="s">
        <v>10</v>
      </c>
      <c r="L68" s="16">
        <f>SUM(Tabela1[[#This Row],[Szacowane zużycie energii '[MWh'] I strefa]:[Szacowane zużycie energii '[MWh'] III strefa]])</f>
        <v>0.65400000000000003</v>
      </c>
      <c r="M68" s="4">
        <v>0.65400000000000003</v>
      </c>
      <c r="N68" s="4">
        <v>0</v>
      </c>
      <c r="O68" s="16">
        <v>0</v>
      </c>
      <c r="P68" s="24" t="s">
        <v>434</v>
      </c>
      <c r="Q68" s="3" t="s">
        <v>177</v>
      </c>
      <c r="R68" s="3" t="s">
        <v>178</v>
      </c>
    </row>
  </sheetData>
  <mergeCells count="3">
    <mergeCell ref="A2:N2"/>
    <mergeCell ref="A4:Q4"/>
    <mergeCell ref="A6:Q6"/>
  </mergeCells>
  <pageMargins left="0.4" right="0.52" top="0.75" bottom="0.75" header="0.3" footer="0.3"/>
  <pageSetup paperSize="9" scale="52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R46"/>
  <sheetViews>
    <sheetView workbookViewId="0">
      <selection activeCell="B22" sqref="B22"/>
    </sheetView>
  </sheetViews>
  <sheetFormatPr defaultRowHeight="15"/>
  <cols>
    <col min="1" max="1" width="6.42578125" style="8" bestFit="1" customWidth="1"/>
    <col min="2" max="2" width="54.140625" style="8" bestFit="1" customWidth="1"/>
    <col min="3" max="3" width="19" style="8" bestFit="1" customWidth="1"/>
    <col min="4" max="4" width="8.7109375" style="8" bestFit="1" customWidth="1"/>
    <col min="5" max="5" width="14.5703125" style="8" customWidth="1"/>
    <col min="6" max="6" width="15.42578125" style="8" customWidth="1"/>
    <col min="7" max="7" width="10.140625" style="8" bestFit="1" customWidth="1"/>
    <col min="8" max="8" width="16.5703125" style="8" bestFit="1" customWidth="1"/>
    <col min="9" max="9" width="16.140625" style="8" bestFit="1" customWidth="1"/>
    <col min="10" max="10" width="16.85546875" style="8" bestFit="1" customWidth="1"/>
    <col min="11" max="11" width="10.140625" style="8" bestFit="1" customWidth="1"/>
    <col min="12" max="12" width="27" style="8" bestFit="1" customWidth="1"/>
    <col min="13" max="13" width="21.42578125" style="8" bestFit="1" customWidth="1"/>
    <col min="14" max="15" width="24.5703125" style="8" bestFit="1" customWidth="1"/>
    <col min="16" max="16" width="19" style="8" bestFit="1" customWidth="1"/>
    <col min="17" max="17" width="19.5703125" style="8" bestFit="1" customWidth="1"/>
    <col min="18" max="18" width="73.42578125" style="8" bestFit="1" customWidth="1"/>
    <col min="19" max="16384" width="9.140625" style="8"/>
  </cols>
  <sheetData>
    <row r="2" spans="1:18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8" ht="15.75">
      <c r="A3" s="9"/>
    </row>
    <row r="4" spans="1:18" ht="15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8" ht="18.75">
      <c r="A5" s="10"/>
    </row>
    <row r="6" spans="1:18" ht="21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2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8" ht="15.75" thickBot="1"/>
    <row r="10" spans="1:18" s="12" customFormat="1" ht="24.75" thickBot="1">
      <c r="A10" s="25" t="s">
        <v>1</v>
      </c>
      <c r="B10" s="26" t="s">
        <v>14</v>
      </c>
      <c r="C10" s="26" t="s">
        <v>2</v>
      </c>
      <c r="D10" s="26" t="s">
        <v>3</v>
      </c>
      <c r="E10" s="26" t="s">
        <v>4</v>
      </c>
      <c r="F10" s="26" t="s">
        <v>15</v>
      </c>
      <c r="G10" s="26" t="s">
        <v>5</v>
      </c>
      <c r="H10" s="26" t="s">
        <v>6</v>
      </c>
      <c r="I10" s="26" t="s">
        <v>7</v>
      </c>
      <c r="J10" s="26" t="s">
        <v>12</v>
      </c>
      <c r="K10" s="26" t="s">
        <v>13</v>
      </c>
      <c r="L10" s="26" t="s">
        <v>26</v>
      </c>
      <c r="M10" s="26" t="s">
        <v>27</v>
      </c>
      <c r="N10" s="26" t="s">
        <v>28</v>
      </c>
      <c r="O10" s="26" t="s">
        <v>29</v>
      </c>
      <c r="P10" s="26" t="s">
        <v>16</v>
      </c>
      <c r="Q10" s="26" t="s">
        <v>11</v>
      </c>
      <c r="R10" s="27" t="s">
        <v>17</v>
      </c>
    </row>
    <row r="11" spans="1:18" s="13" customFormat="1" ht="15" customHeight="1">
      <c r="A11" s="24" t="s">
        <v>8</v>
      </c>
      <c r="B11" s="28" t="s">
        <v>236</v>
      </c>
      <c r="C11" s="28" t="s">
        <v>237</v>
      </c>
      <c r="D11" s="28" t="s">
        <v>9</v>
      </c>
      <c r="E11" s="28" t="s">
        <v>34</v>
      </c>
      <c r="F11" s="28" t="s">
        <v>35</v>
      </c>
      <c r="G11" s="28" t="s">
        <v>34</v>
      </c>
      <c r="H11" s="28" t="s">
        <v>238</v>
      </c>
      <c r="I11" s="28" t="s">
        <v>386</v>
      </c>
      <c r="J11" s="28" t="s">
        <v>38</v>
      </c>
      <c r="K11" s="28" t="s">
        <v>22</v>
      </c>
      <c r="L11" s="16">
        <f>SUM(Tabela15[[#This Row],[Szacowane zużycie energii '[MWh'] I strefa]:[Szacowane zużycie energii '[MWh'] III strefa]])</f>
        <v>219.22800000000001</v>
      </c>
      <c r="M11" s="18">
        <v>219.22800000000001</v>
      </c>
      <c r="N11" s="18">
        <v>0</v>
      </c>
      <c r="O11" s="18">
        <v>0</v>
      </c>
      <c r="P11" s="24" t="s">
        <v>434</v>
      </c>
      <c r="Q11" s="24" t="s">
        <v>177</v>
      </c>
      <c r="R11" s="28" t="s">
        <v>178</v>
      </c>
    </row>
    <row r="12" spans="1:18" ht="15" customHeight="1">
      <c r="A12" s="3" t="s">
        <v>179</v>
      </c>
      <c r="B12" s="6" t="s">
        <v>239</v>
      </c>
      <c r="C12" s="6" t="s">
        <v>9</v>
      </c>
      <c r="D12" s="6" t="s">
        <v>9</v>
      </c>
      <c r="E12" s="6" t="s">
        <v>240</v>
      </c>
      <c r="F12" s="6" t="s">
        <v>241</v>
      </c>
      <c r="G12" s="6" t="s">
        <v>240</v>
      </c>
      <c r="H12" s="6" t="s">
        <v>242</v>
      </c>
      <c r="I12" s="6" t="s">
        <v>387</v>
      </c>
      <c r="J12" s="6" t="s">
        <v>38</v>
      </c>
      <c r="K12" s="6" t="s">
        <v>10</v>
      </c>
      <c r="L12" s="16">
        <f>SUM(Tabela15[[#This Row],[Szacowane zużycie energii '[MWh'] I strefa]:[Szacowane zużycie energii '[MWh'] III strefa]])</f>
        <v>10.632</v>
      </c>
      <c r="M12" s="5">
        <v>10.632</v>
      </c>
      <c r="N12" s="5">
        <v>0</v>
      </c>
      <c r="O12" s="5">
        <v>0</v>
      </c>
      <c r="P12" s="24" t="s">
        <v>434</v>
      </c>
      <c r="Q12" s="3" t="s">
        <v>177</v>
      </c>
      <c r="R12" s="6" t="s">
        <v>178</v>
      </c>
    </row>
    <row r="13" spans="1:18" ht="15" customHeight="1">
      <c r="A13" s="3" t="s">
        <v>180</v>
      </c>
      <c r="B13" s="6" t="s">
        <v>243</v>
      </c>
      <c r="C13" s="6" t="s">
        <v>244</v>
      </c>
      <c r="D13" s="6" t="s">
        <v>388</v>
      </c>
      <c r="E13" s="6" t="s">
        <v>34</v>
      </c>
      <c r="F13" s="6" t="s">
        <v>35</v>
      </c>
      <c r="G13" s="6" t="s">
        <v>34</v>
      </c>
      <c r="H13" s="6" t="s">
        <v>245</v>
      </c>
      <c r="I13" s="6" t="s">
        <v>389</v>
      </c>
      <c r="J13" s="6" t="s">
        <v>38</v>
      </c>
      <c r="K13" s="6" t="s">
        <v>246</v>
      </c>
      <c r="L13" s="16">
        <f>SUM(Tabela15[[#This Row],[Szacowane zużycie energii '[MWh'] I strefa]:[Szacowane zużycie energii '[MWh'] III strefa]])</f>
        <v>10.35</v>
      </c>
      <c r="M13" s="5">
        <v>10.35</v>
      </c>
      <c r="N13" s="5">
        <v>0</v>
      </c>
      <c r="O13" s="5">
        <v>0</v>
      </c>
      <c r="P13" s="24" t="s">
        <v>434</v>
      </c>
      <c r="Q13" s="3" t="s">
        <v>177</v>
      </c>
      <c r="R13" s="6" t="s">
        <v>178</v>
      </c>
    </row>
    <row r="14" spans="1:18" ht="15" customHeight="1">
      <c r="A14" s="3" t="s">
        <v>181</v>
      </c>
      <c r="B14" s="6" t="s">
        <v>247</v>
      </c>
      <c r="C14" s="6" t="s">
        <v>244</v>
      </c>
      <c r="D14" s="6" t="s">
        <v>388</v>
      </c>
      <c r="E14" s="6" t="s">
        <v>34</v>
      </c>
      <c r="F14" s="6" t="s">
        <v>35</v>
      </c>
      <c r="G14" s="6" t="s">
        <v>34</v>
      </c>
      <c r="H14" s="6" t="s">
        <v>248</v>
      </c>
      <c r="I14" s="6" t="s">
        <v>390</v>
      </c>
      <c r="J14" s="6" t="s">
        <v>38</v>
      </c>
      <c r="K14" s="6" t="s">
        <v>10</v>
      </c>
      <c r="L14" s="16">
        <f>SUM(Tabela15[[#This Row],[Szacowane zużycie energii '[MWh'] I strefa]:[Szacowane zużycie energii '[MWh'] III strefa]])</f>
        <v>1.3440000000000001</v>
      </c>
      <c r="M14" s="5">
        <v>1.3440000000000001</v>
      </c>
      <c r="N14" s="5">
        <v>0</v>
      </c>
      <c r="O14" s="5">
        <v>0</v>
      </c>
      <c r="P14" s="24" t="s">
        <v>434</v>
      </c>
      <c r="Q14" s="3" t="s">
        <v>177</v>
      </c>
      <c r="R14" s="6" t="s">
        <v>178</v>
      </c>
    </row>
    <row r="15" spans="1:18" ht="15" customHeight="1">
      <c r="A15" s="3" t="s">
        <v>182</v>
      </c>
      <c r="B15" s="17" t="s">
        <v>249</v>
      </c>
      <c r="C15" s="6" t="s">
        <v>250</v>
      </c>
      <c r="D15" s="6" t="s">
        <v>391</v>
      </c>
      <c r="E15" s="6" t="s">
        <v>34</v>
      </c>
      <c r="F15" s="6" t="s">
        <v>35</v>
      </c>
      <c r="G15" s="6" t="s">
        <v>34</v>
      </c>
      <c r="H15" s="6" t="s">
        <v>251</v>
      </c>
      <c r="I15" s="6" t="s">
        <v>392</v>
      </c>
      <c r="J15" s="6" t="s">
        <v>38</v>
      </c>
      <c r="K15" s="6" t="s">
        <v>22</v>
      </c>
      <c r="L15" s="16">
        <f>SUM(Tabela15[[#This Row],[Szacowane zużycie energii '[MWh'] I strefa]:[Szacowane zużycie energii '[MWh'] III strefa]])</f>
        <v>61.655999999999999</v>
      </c>
      <c r="M15" s="5">
        <v>61.655999999999999</v>
      </c>
      <c r="N15" s="5">
        <v>0</v>
      </c>
      <c r="O15" s="5">
        <v>0</v>
      </c>
      <c r="P15" s="24" t="s">
        <v>434</v>
      </c>
      <c r="Q15" s="3" t="s">
        <v>177</v>
      </c>
      <c r="R15" s="6" t="s">
        <v>178</v>
      </c>
    </row>
    <row r="16" spans="1:18" ht="15" customHeight="1">
      <c r="A16" s="3" t="s">
        <v>183</v>
      </c>
      <c r="B16" s="6" t="s">
        <v>252</v>
      </c>
      <c r="C16" s="6" t="s">
        <v>135</v>
      </c>
      <c r="D16" s="6" t="s">
        <v>393</v>
      </c>
      <c r="E16" s="6" t="s">
        <v>34</v>
      </c>
      <c r="F16" s="6" t="s">
        <v>35</v>
      </c>
      <c r="G16" s="6" t="s">
        <v>34</v>
      </c>
      <c r="H16" s="6" t="s">
        <v>253</v>
      </c>
      <c r="I16" s="6" t="s">
        <v>394</v>
      </c>
      <c r="J16" s="6" t="s">
        <v>38</v>
      </c>
      <c r="K16" s="6" t="s">
        <v>22</v>
      </c>
      <c r="L16" s="16">
        <f>SUM(Tabela15[[#This Row],[Szacowane zużycie energii '[MWh'] I strefa]:[Szacowane zużycie energii '[MWh'] III strefa]])</f>
        <v>346.08</v>
      </c>
      <c r="M16" s="5">
        <v>346.08</v>
      </c>
      <c r="N16" s="5">
        <v>0</v>
      </c>
      <c r="O16" s="5">
        <v>0</v>
      </c>
      <c r="P16" s="24" t="s">
        <v>434</v>
      </c>
      <c r="Q16" s="3" t="s">
        <v>177</v>
      </c>
      <c r="R16" s="6" t="s">
        <v>178</v>
      </c>
    </row>
    <row r="17" spans="1:18" ht="15" customHeight="1">
      <c r="A17" s="3" t="s">
        <v>184</v>
      </c>
      <c r="B17" s="6" t="s">
        <v>254</v>
      </c>
      <c r="C17" s="6" t="s">
        <v>135</v>
      </c>
      <c r="D17" s="6" t="s">
        <v>255</v>
      </c>
      <c r="E17" s="6" t="s">
        <v>34</v>
      </c>
      <c r="F17" s="6" t="s">
        <v>35</v>
      </c>
      <c r="G17" s="6" t="s">
        <v>34</v>
      </c>
      <c r="H17" s="6" t="s">
        <v>256</v>
      </c>
      <c r="I17" s="6" t="s">
        <v>395</v>
      </c>
      <c r="J17" s="6" t="s">
        <v>38</v>
      </c>
      <c r="K17" s="6" t="s">
        <v>22</v>
      </c>
      <c r="L17" s="16">
        <f>SUM(Tabela15[[#This Row],[Szacowane zużycie energii '[MWh'] I strefa]:[Szacowane zużycie energii '[MWh'] III strefa]])</f>
        <v>369.00599999999997</v>
      </c>
      <c r="M17" s="5">
        <v>369.00599999999997</v>
      </c>
      <c r="N17" s="5">
        <v>0</v>
      </c>
      <c r="O17" s="5">
        <v>0</v>
      </c>
      <c r="P17" s="24" t="s">
        <v>434</v>
      </c>
      <c r="Q17" s="3" t="s">
        <v>177</v>
      </c>
      <c r="R17" s="6" t="s">
        <v>333</v>
      </c>
    </row>
    <row r="18" spans="1:18" ht="15" customHeight="1">
      <c r="A18" s="3" t="s">
        <v>185</v>
      </c>
      <c r="B18" s="6" t="s">
        <v>257</v>
      </c>
      <c r="C18" s="6" t="s">
        <v>258</v>
      </c>
      <c r="D18" s="6" t="s">
        <v>255</v>
      </c>
      <c r="E18" s="6" t="s">
        <v>34</v>
      </c>
      <c r="F18" s="6" t="s">
        <v>35</v>
      </c>
      <c r="G18" s="6" t="s">
        <v>34</v>
      </c>
      <c r="H18" s="6" t="s">
        <v>259</v>
      </c>
      <c r="I18" s="6" t="s">
        <v>396</v>
      </c>
      <c r="J18" s="6" t="s">
        <v>38</v>
      </c>
      <c r="K18" s="6" t="s">
        <v>22</v>
      </c>
      <c r="L18" s="16">
        <f>SUM(Tabela15[[#This Row],[Szacowane zużycie energii '[MWh'] I strefa]:[Szacowane zużycie energii '[MWh'] III strefa]])</f>
        <v>6.9</v>
      </c>
      <c r="M18" s="5">
        <v>6.9</v>
      </c>
      <c r="N18" s="5">
        <v>0</v>
      </c>
      <c r="O18" s="5">
        <v>0</v>
      </c>
      <c r="P18" s="24" t="s">
        <v>434</v>
      </c>
      <c r="Q18" s="3" t="s">
        <v>177</v>
      </c>
      <c r="R18" s="6" t="s">
        <v>333</v>
      </c>
    </row>
    <row r="19" spans="1:18" ht="15" customHeight="1">
      <c r="A19" s="3" t="s">
        <v>186</v>
      </c>
      <c r="B19" s="6" t="s">
        <v>260</v>
      </c>
      <c r="C19" s="6" t="s">
        <v>261</v>
      </c>
      <c r="D19" s="6" t="s">
        <v>397</v>
      </c>
      <c r="E19" s="6" t="s">
        <v>34</v>
      </c>
      <c r="F19" s="6" t="s">
        <v>35</v>
      </c>
      <c r="G19" s="6" t="s">
        <v>34</v>
      </c>
      <c r="H19" s="6" t="s">
        <v>262</v>
      </c>
      <c r="I19" s="6" t="s">
        <v>398</v>
      </c>
      <c r="J19" s="6" t="s">
        <v>38</v>
      </c>
      <c r="K19" s="6" t="s">
        <v>263</v>
      </c>
      <c r="L19" s="16">
        <f>SUM(Tabela15[[#This Row],[Szacowane zużycie energii '[MWh'] I strefa]:[Szacowane zużycie energii '[MWh'] III strefa]])</f>
        <v>2786.904</v>
      </c>
      <c r="M19" s="5">
        <v>469.27199999999999</v>
      </c>
      <c r="N19" s="5">
        <v>434.10599999999999</v>
      </c>
      <c r="O19" s="5">
        <v>1883.5260000000001</v>
      </c>
      <c r="P19" s="24" t="s">
        <v>434</v>
      </c>
      <c r="Q19" s="3" t="s">
        <v>177</v>
      </c>
      <c r="R19" s="6" t="s">
        <v>333</v>
      </c>
    </row>
    <row r="20" spans="1:18" ht="15" customHeight="1">
      <c r="A20" s="3" t="s">
        <v>187</v>
      </c>
      <c r="B20" s="6" t="s">
        <v>264</v>
      </c>
      <c r="C20" s="6" t="s">
        <v>265</v>
      </c>
      <c r="D20" s="6" t="s">
        <v>385</v>
      </c>
      <c r="E20" s="6" t="s">
        <v>34</v>
      </c>
      <c r="F20" s="6" t="s">
        <v>35</v>
      </c>
      <c r="G20" s="6" t="s">
        <v>34</v>
      </c>
      <c r="H20" s="6" t="s">
        <v>266</v>
      </c>
      <c r="I20" s="6" t="s">
        <v>399</v>
      </c>
      <c r="J20" s="6" t="s">
        <v>38</v>
      </c>
      <c r="K20" s="6" t="s">
        <v>10</v>
      </c>
      <c r="L20" s="16">
        <f>SUM(Tabela15[[#This Row],[Szacowane zużycie energii '[MWh'] I strefa]:[Szacowane zużycie energii '[MWh'] III strefa]])</f>
        <v>151.62</v>
      </c>
      <c r="M20" s="5">
        <v>151.62</v>
      </c>
      <c r="N20" s="5">
        <v>0</v>
      </c>
      <c r="O20" s="5">
        <v>0</v>
      </c>
      <c r="P20" s="24" t="s">
        <v>434</v>
      </c>
      <c r="Q20" s="3" t="s">
        <v>177</v>
      </c>
      <c r="R20" s="6" t="s">
        <v>333</v>
      </c>
    </row>
    <row r="21" spans="1:18" ht="15" customHeight="1">
      <c r="A21" s="3" t="s">
        <v>188</v>
      </c>
      <c r="B21" s="6" t="s">
        <v>267</v>
      </c>
      <c r="C21" s="6" t="s">
        <v>268</v>
      </c>
      <c r="D21" s="6" t="s">
        <v>269</v>
      </c>
      <c r="E21" s="6" t="s">
        <v>34</v>
      </c>
      <c r="F21" s="6" t="s">
        <v>35</v>
      </c>
      <c r="G21" s="6" t="s">
        <v>34</v>
      </c>
      <c r="H21" s="6" t="s">
        <v>270</v>
      </c>
      <c r="I21" s="6" t="s">
        <v>400</v>
      </c>
      <c r="J21" s="6" t="s">
        <v>38</v>
      </c>
      <c r="K21" s="6" t="s">
        <v>10</v>
      </c>
      <c r="L21" s="16">
        <f>SUM(Tabela15[[#This Row],[Szacowane zużycie energii '[MWh'] I strefa]:[Szacowane zużycie energii '[MWh'] III strefa]])</f>
        <v>0.73199999999999998</v>
      </c>
      <c r="M21" s="5">
        <v>0.73199999999999998</v>
      </c>
      <c r="N21" s="5">
        <v>0</v>
      </c>
      <c r="O21" s="5">
        <v>0</v>
      </c>
      <c r="P21" s="24" t="s">
        <v>434</v>
      </c>
      <c r="Q21" s="3" t="s">
        <v>177</v>
      </c>
      <c r="R21" s="6" t="s">
        <v>333</v>
      </c>
    </row>
    <row r="22" spans="1:18" ht="15" customHeight="1">
      <c r="A22" s="3" t="s">
        <v>189</v>
      </c>
      <c r="B22" s="6" t="s">
        <v>271</v>
      </c>
      <c r="C22" s="6" t="s">
        <v>150</v>
      </c>
      <c r="D22" s="6" t="s">
        <v>391</v>
      </c>
      <c r="E22" s="6" t="s">
        <v>34</v>
      </c>
      <c r="F22" s="6" t="s">
        <v>35</v>
      </c>
      <c r="G22" s="6" t="s">
        <v>34</v>
      </c>
      <c r="H22" s="6" t="s">
        <v>272</v>
      </c>
      <c r="I22" s="6" t="s">
        <v>401</v>
      </c>
      <c r="J22" s="6" t="s">
        <v>38</v>
      </c>
      <c r="K22" s="6" t="s">
        <v>10</v>
      </c>
      <c r="L22" s="16">
        <f>SUM(Tabela15[[#This Row],[Szacowane zużycie energii '[MWh'] I strefa]:[Szacowane zużycie energii '[MWh'] III strefa]])</f>
        <v>114.048</v>
      </c>
      <c r="M22" s="5">
        <v>114.048</v>
      </c>
      <c r="N22" s="5">
        <v>0</v>
      </c>
      <c r="O22" s="5">
        <v>0</v>
      </c>
      <c r="P22" s="24" t="s">
        <v>434</v>
      </c>
      <c r="Q22" s="3" t="s">
        <v>177</v>
      </c>
      <c r="R22" s="6" t="s">
        <v>333</v>
      </c>
    </row>
    <row r="23" spans="1:18" ht="15" customHeight="1">
      <c r="A23" s="3" t="s">
        <v>190</v>
      </c>
      <c r="B23" s="6" t="s">
        <v>273</v>
      </c>
      <c r="C23" s="6" t="s">
        <v>274</v>
      </c>
      <c r="D23" s="6" t="s">
        <v>275</v>
      </c>
      <c r="E23" s="6" t="s">
        <v>34</v>
      </c>
      <c r="F23" s="6" t="s">
        <v>35</v>
      </c>
      <c r="G23" s="6" t="s">
        <v>34</v>
      </c>
      <c r="H23" s="6" t="s">
        <v>276</v>
      </c>
      <c r="I23" s="6" t="s">
        <v>402</v>
      </c>
      <c r="J23" s="6" t="s">
        <v>38</v>
      </c>
      <c r="K23" s="6" t="s">
        <v>22</v>
      </c>
      <c r="L23" s="16">
        <f>SUM(Tabela15[[#This Row],[Szacowane zużycie energii '[MWh'] I strefa]:[Szacowane zużycie energii '[MWh'] III strefa]])</f>
        <v>43.488</v>
      </c>
      <c r="M23" s="5">
        <v>43.488</v>
      </c>
      <c r="N23" s="5">
        <v>0</v>
      </c>
      <c r="O23" s="5">
        <v>0</v>
      </c>
      <c r="P23" s="24" t="s">
        <v>434</v>
      </c>
      <c r="Q23" s="3" t="s">
        <v>177</v>
      </c>
      <c r="R23" s="6" t="s">
        <v>333</v>
      </c>
    </row>
    <row r="24" spans="1:18" ht="15" customHeight="1">
      <c r="A24" s="3" t="s">
        <v>191</v>
      </c>
      <c r="B24" s="6" t="s">
        <v>273</v>
      </c>
      <c r="C24" s="6" t="s">
        <v>277</v>
      </c>
      <c r="D24" s="6" t="s">
        <v>385</v>
      </c>
      <c r="E24" s="6" t="s">
        <v>34</v>
      </c>
      <c r="F24" s="6" t="s">
        <v>35</v>
      </c>
      <c r="G24" s="6" t="s">
        <v>34</v>
      </c>
      <c r="H24" s="6" t="s">
        <v>278</v>
      </c>
      <c r="I24" s="6" t="s">
        <v>403</v>
      </c>
      <c r="J24" s="6" t="s">
        <v>38</v>
      </c>
      <c r="K24" s="6" t="s">
        <v>22</v>
      </c>
      <c r="L24" s="16">
        <f>SUM(Tabela15[[#This Row],[Szacowane zużycie energii '[MWh'] I strefa]:[Szacowane zużycie energii '[MWh'] III strefa]])</f>
        <v>56.838000000000001</v>
      </c>
      <c r="M24" s="5">
        <v>56.838000000000001</v>
      </c>
      <c r="N24" s="5">
        <v>0</v>
      </c>
      <c r="O24" s="5">
        <v>0</v>
      </c>
      <c r="P24" s="24" t="s">
        <v>434</v>
      </c>
      <c r="Q24" s="3" t="s">
        <v>177</v>
      </c>
      <c r="R24" s="6" t="s">
        <v>333</v>
      </c>
    </row>
    <row r="25" spans="1:18" ht="15" customHeight="1">
      <c r="A25" s="3" t="s">
        <v>192</v>
      </c>
      <c r="B25" s="6" t="s">
        <v>279</v>
      </c>
      <c r="C25" s="6" t="s">
        <v>280</v>
      </c>
      <c r="D25" s="6" t="s">
        <v>281</v>
      </c>
      <c r="E25" s="6" t="s">
        <v>34</v>
      </c>
      <c r="F25" s="6" t="s">
        <v>35</v>
      </c>
      <c r="G25" s="6" t="s">
        <v>34</v>
      </c>
      <c r="H25" s="6" t="s">
        <v>282</v>
      </c>
      <c r="I25" s="6" t="s">
        <v>404</v>
      </c>
      <c r="J25" s="6" t="s">
        <v>38</v>
      </c>
      <c r="K25" s="6" t="s">
        <v>20</v>
      </c>
      <c r="L25" s="16">
        <f>SUM(Tabela15[[#This Row],[Szacowane zużycie energii '[MWh'] I strefa]:[Szacowane zużycie energii '[MWh'] III strefa]])</f>
        <v>46.631999999999998</v>
      </c>
      <c r="M25" s="5">
        <v>13.83</v>
      </c>
      <c r="N25" s="5">
        <v>32.802</v>
      </c>
      <c r="O25" s="5">
        <v>0</v>
      </c>
      <c r="P25" s="24" t="s">
        <v>434</v>
      </c>
      <c r="Q25" s="3" t="s">
        <v>177</v>
      </c>
      <c r="R25" s="6" t="s">
        <v>334</v>
      </c>
    </row>
    <row r="26" spans="1:18" ht="15" customHeight="1">
      <c r="A26" s="3" t="s">
        <v>193</v>
      </c>
      <c r="B26" s="6" t="s">
        <v>283</v>
      </c>
      <c r="C26" s="6" t="s">
        <v>135</v>
      </c>
      <c r="D26" s="6" t="s">
        <v>405</v>
      </c>
      <c r="E26" s="6" t="s">
        <v>34</v>
      </c>
      <c r="F26" s="6" t="s">
        <v>35</v>
      </c>
      <c r="G26" s="6" t="s">
        <v>34</v>
      </c>
      <c r="H26" s="6" t="s">
        <v>284</v>
      </c>
      <c r="I26" s="6" t="s">
        <v>406</v>
      </c>
      <c r="J26" s="6" t="s">
        <v>38</v>
      </c>
      <c r="K26" s="6" t="s">
        <v>20</v>
      </c>
      <c r="L26" s="16">
        <f>SUM(Tabela15[[#This Row],[Szacowane zużycie energii '[MWh'] I strefa]:[Szacowane zużycie energii '[MWh'] III strefa]])</f>
        <v>7.47</v>
      </c>
      <c r="M26" s="5">
        <v>2.1120000000000001</v>
      </c>
      <c r="N26" s="5">
        <v>5.3579999999999997</v>
      </c>
      <c r="O26" s="5">
        <v>0</v>
      </c>
      <c r="P26" s="24" t="s">
        <v>434</v>
      </c>
      <c r="Q26" s="3" t="s">
        <v>177</v>
      </c>
      <c r="R26" s="6" t="s">
        <v>334</v>
      </c>
    </row>
    <row r="27" spans="1:18" ht="15" customHeight="1">
      <c r="A27" s="3" t="s">
        <v>194</v>
      </c>
      <c r="B27" s="6" t="s">
        <v>285</v>
      </c>
      <c r="C27" s="6" t="s">
        <v>258</v>
      </c>
      <c r="D27" s="6" t="s">
        <v>286</v>
      </c>
      <c r="E27" s="6" t="s">
        <v>34</v>
      </c>
      <c r="F27" s="6" t="s">
        <v>35</v>
      </c>
      <c r="G27" s="6" t="s">
        <v>34</v>
      </c>
      <c r="H27" s="6" t="s">
        <v>287</v>
      </c>
      <c r="I27" s="6" t="s">
        <v>407</v>
      </c>
      <c r="J27" s="6" t="s">
        <v>38</v>
      </c>
      <c r="K27" s="6" t="s">
        <v>288</v>
      </c>
      <c r="L27" s="16">
        <f>SUM(Tabela15[[#This Row],[Szacowane zużycie energii '[MWh'] I strefa]:[Szacowane zużycie energii '[MWh'] III strefa]])</f>
        <v>136.21199999999999</v>
      </c>
      <c r="M27" s="5">
        <v>45.6</v>
      </c>
      <c r="N27" s="5">
        <v>90.611999999999995</v>
      </c>
      <c r="O27" s="5">
        <v>0</v>
      </c>
      <c r="P27" s="24" t="s">
        <v>434</v>
      </c>
      <c r="Q27" s="3" t="s">
        <v>177</v>
      </c>
      <c r="R27" s="6" t="s">
        <v>334</v>
      </c>
    </row>
    <row r="28" spans="1:18" ht="15" customHeight="1">
      <c r="A28" s="3" t="s">
        <v>195</v>
      </c>
      <c r="B28" s="6" t="s">
        <v>289</v>
      </c>
      <c r="C28" s="6" t="s">
        <v>135</v>
      </c>
      <c r="D28" s="6" t="s">
        <v>290</v>
      </c>
      <c r="E28" s="6" t="s">
        <v>34</v>
      </c>
      <c r="F28" s="6" t="s">
        <v>35</v>
      </c>
      <c r="G28" s="6" t="s">
        <v>34</v>
      </c>
      <c r="H28" s="6" t="s">
        <v>291</v>
      </c>
      <c r="I28" s="6" t="s">
        <v>408</v>
      </c>
      <c r="J28" s="6" t="s">
        <v>38</v>
      </c>
      <c r="K28" s="6" t="s">
        <v>22</v>
      </c>
      <c r="L28" s="16">
        <f>SUM(Tabela15[[#This Row],[Szacowane zużycie energii '[MWh'] I strefa]:[Szacowane zużycie energii '[MWh'] III strefa]])</f>
        <v>88.626000000000005</v>
      </c>
      <c r="M28" s="5">
        <v>88.626000000000005</v>
      </c>
      <c r="N28" s="5">
        <v>0</v>
      </c>
      <c r="O28" s="5">
        <v>0</v>
      </c>
      <c r="P28" s="24" t="s">
        <v>434</v>
      </c>
      <c r="Q28" s="3" t="s">
        <v>177</v>
      </c>
      <c r="R28" s="6" t="s">
        <v>334</v>
      </c>
    </row>
    <row r="29" spans="1:18" ht="15" customHeight="1">
      <c r="A29" s="3" t="s">
        <v>196</v>
      </c>
      <c r="B29" s="6" t="s">
        <v>292</v>
      </c>
      <c r="C29" s="6" t="s">
        <v>258</v>
      </c>
      <c r="D29" s="6" t="s">
        <v>388</v>
      </c>
      <c r="E29" s="6" t="s">
        <v>34</v>
      </c>
      <c r="F29" s="6" t="s">
        <v>35</v>
      </c>
      <c r="G29" s="6" t="s">
        <v>34</v>
      </c>
      <c r="H29" s="6" t="s">
        <v>293</v>
      </c>
      <c r="I29" s="6" t="s">
        <v>409</v>
      </c>
      <c r="J29" s="6" t="s">
        <v>38</v>
      </c>
      <c r="K29" s="6" t="s">
        <v>20</v>
      </c>
      <c r="L29" s="16">
        <f>SUM(Tabela15[[#This Row],[Szacowane zużycie energii '[MWh'] I strefa]:[Szacowane zużycie energii '[MWh'] III strefa]])</f>
        <v>37.212000000000003</v>
      </c>
      <c r="M29" s="5">
        <v>11.112</v>
      </c>
      <c r="N29" s="5">
        <v>26.1</v>
      </c>
      <c r="O29" s="5">
        <v>0</v>
      </c>
      <c r="P29" s="24" t="s">
        <v>434</v>
      </c>
      <c r="Q29" s="3" t="s">
        <v>177</v>
      </c>
      <c r="R29" s="6" t="s">
        <v>334</v>
      </c>
    </row>
    <row r="30" spans="1:18" ht="15" customHeight="1">
      <c r="A30" s="3" t="s">
        <v>197</v>
      </c>
      <c r="B30" s="6" t="s">
        <v>294</v>
      </c>
      <c r="C30" s="6" t="s">
        <v>295</v>
      </c>
      <c r="D30" s="6" t="s">
        <v>296</v>
      </c>
      <c r="E30" s="6" t="s">
        <v>34</v>
      </c>
      <c r="F30" s="6" t="s">
        <v>35</v>
      </c>
      <c r="G30" s="6" t="s">
        <v>34</v>
      </c>
      <c r="H30" s="6" t="s">
        <v>297</v>
      </c>
      <c r="I30" s="6" t="s">
        <v>410</v>
      </c>
      <c r="J30" s="6" t="s">
        <v>38</v>
      </c>
      <c r="K30" s="6" t="s">
        <v>22</v>
      </c>
      <c r="L30" s="16">
        <f>SUM(Tabela15[[#This Row],[Szacowane zużycie energii '[MWh'] I strefa]:[Szacowane zużycie energii '[MWh'] III strefa]])</f>
        <v>136.28399999999999</v>
      </c>
      <c r="M30" s="5">
        <v>136.28399999999999</v>
      </c>
      <c r="N30" s="5">
        <v>0</v>
      </c>
      <c r="O30" s="5">
        <v>0</v>
      </c>
      <c r="P30" s="24" t="s">
        <v>434</v>
      </c>
      <c r="Q30" s="3" t="s">
        <v>177</v>
      </c>
      <c r="R30" s="6" t="s">
        <v>335</v>
      </c>
    </row>
    <row r="31" spans="1:18" ht="15" customHeight="1">
      <c r="A31" s="3" t="s">
        <v>198</v>
      </c>
      <c r="B31" s="6" t="s">
        <v>294</v>
      </c>
      <c r="C31" s="6" t="s">
        <v>298</v>
      </c>
      <c r="D31" s="6" t="s">
        <v>411</v>
      </c>
      <c r="E31" s="6" t="s">
        <v>34</v>
      </c>
      <c r="F31" s="6" t="s">
        <v>35</v>
      </c>
      <c r="G31" s="6" t="s">
        <v>34</v>
      </c>
      <c r="H31" s="6" t="s">
        <v>299</v>
      </c>
      <c r="I31" s="6" t="s">
        <v>412</v>
      </c>
      <c r="J31" s="6" t="s">
        <v>38</v>
      </c>
      <c r="K31" s="6" t="s">
        <v>10</v>
      </c>
      <c r="L31" s="16">
        <f>SUM(Tabela15[[#This Row],[Szacowane zużycie energii '[MWh'] I strefa]:[Szacowane zużycie energii '[MWh'] III strefa]])</f>
        <v>50.411999999999999</v>
      </c>
      <c r="M31" s="5">
        <v>50.411999999999999</v>
      </c>
      <c r="N31" s="5">
        <v>0</v>
      </c>
      <c r="O31" s="5">
        <v>0</v>
      </c>
      <c r="P31" s="24" t="s">
        <v>434</v>
      </c>
      <c r="Q31" s="3" t="s">
        <v>177</v>
      </c>
      <c r="R31" s="6" t="s">
        <v>335</v>
      </c>
    </row>
    <row r="32" spans="1:18" ht="15" customHeight="1">
      <c r="A32" s="3" t="s">
        <v>199</v>
      </c>
      <c r="B32" s="6" t="s">
        <v>300</v>
      </c>
      <c r="C32" s="6" t="s">
        <v>301</v>
      </c>
      <c r="D32" s="6" t="s">
        <v>388</v>
      </c>
      <c r="E32" s="6" t="s">
        <v>34</v>
      </c>
      <c r="F32" s="6" t="s">
        <v>35</v>
      </c>
      <c r="G32" s="6" t="s">
        <v>34</v>
      </c>
      <c r="H32" s="6" t="s">
        <v>302</v>
      </c>
      <c r="I32" s="6" t="s">
        <v>413</v>
      </c>
      <c r="J32" s="6" t="s">
        <v>38</v>
      </c>
      <c r="K32" s="6" t="s">
        <v>10</v>
      </c>
      <c r="L32" s="16">
        <f>SUM(Tabela15[[#This Row],[Szacowane zużycie energii '[MWh'] I strefa]:[Szacowane zużycie energii '[MWh'] III strefa]])</f>
        <v>85.793999999999997</v>
      </c>
      <c r="M32" s="5">
        <v>85.793999999999997</v>
      </c>
      <c r="N32" s="5">
        <v>0</v>
      </c>
      <c r="O32" s="5">
        <v>0</v>
      </c>
      <c r="P32" s="24" t="s">
        <v>434</v>
      </c>
      <c r="Q32" s="3" t="s">
        <v>177</v>
      </c>
      <c r="R32" s="6" t="s">
        <v>336</v>
      </c>
    </row>
    <row r="33" spans="1:18" ht="15" customHeight="1">
      <c r="A33" s="3" t="s">
        <v>200</v>
      </c>
      <c r="B33" s="6" t="s">
        <v>303</v>
      </c>
      <c r="C33" s="6" t="s">
        <v>304</v>
      </c>
      <c r="D33" s="6" t="s">
        <v>388</v>
      </c>
      <c r="E33" s="6" t="s">
        <v>34</v>
      </c>
      <c r="F33" s="6" t="s">
        <v>35</v>
      </c>
      <c r="G33" s="6" t="s">
        <v>34</v>
      </c>
      <c r="H33" s="6" t="s">
        <v>305</v>
      </c>
      <c r="I33" s="6" t="s">
        <v>414</v>
      </c>
      <c r="J33" s="6" t="s">
        <v>38</v>
      </c>
      <c r="K33" s="6" t="s">
        <v>10</v>
      </c>
      <c r="L33" s="16">
        <f>SUM(Tabela15[[#This Row],[Szacowane zużycie energii '[MWh'] I strefa]:[Szacowane zużycie energii '[MWh'] III strefa]])</f>
        <v>103.224</v>
      </c>
      <c r="M33" s="5">
        <v>103.224</v>
      </c>
      <c r="N33" s="5">
        <v>0</v>
      </c>
      <c r="O33" s="5">
        <v>0</v>
      </c>
      <c r="P33" s="24" t="s">
        <v>434</v>
      </c>
      <c r="Q33" s="3" t="s">
        <v>177</v>
      </c>
      <c r="R33" s="6" t="s">
        <v>337</v>
      </c>
    </row>
    <row r="34" spans="1:18" ht="15" customHeight="1">
      <c r="A34" s="3" t="s">
        <v>201</v>
      </c>
      <c r="B34" s="6" t="s">
        <v>303</v>
      </c>
      <c r="C34" s="6" t="s">
        <v>306</v>
      </c>
      <c r="D34" s="6" t="s">
        <v>307</v>
      </c>
      <c r="E34" s="6" t="s">
        <v>34</v>
      </c>
      <c r="F34" s="6" t="s">
        <v>35</v>
      </c>
      <c r="G34" s="6" t="s">
        <v>34</v>
      </c>
      <c r="H34" s="6" t="s">
        <v>308</v>
      </c>
      <c r="I34" s="6" t="s">
        <v>415</v>
      </c>
      <c r="J34" s="6" t="s">
        <v>38</v>
      </c>
      <c r="K34" s="6" t="s">
        <v>10</v>
      </c>
      <c r="L34" s="16">
        <f>SUM(Tabela15[[#This Row],[Szacowane zużycie energii '[MWh'] I strefa]:[Szacowane zużycie energii '[MWh'] III strefa]])</f>
        <v>67.488</v>
      </c>
      <c r="M34" s="5">
        <v>67.488</v>
      </c>
      <c r="N34" s="5">
        <v>0</v>
      </c>
      <c r="O34" s="5">
        <v>0</v>
      </c>
      <c r="P34" s="24" t="s">
        <v>434</v>
      </c>
      <c r="Q34" s="3" t="s">
        <v>177</v>
      </c>
      <c r="R34" s="6" t="s">
        <v>338</v>
      </c>
    </row>
    <row r="35" spans="1:18" ht="15" customHeight="1">
      <c r="A35" s="3" t="s">
        <v>202</v>
      </c>
      <c r="B35" s="6" t="s">
        <v>303</v>
      </c>
      <c r="C35" s="6" t="s">
        <v>309</v>
      </c>
      <c r="D35" s="6" t="s">
        <v>310</v>
      </c>
      <c r="E35" s="6" t="s">
        <v>34</v>
      </c>
      <c r="F35" s="6" t="s">
        <v>35</v>
      </c>
      <c r="G35" s="6" t="s">
        <v>34</v>
      </c>
      <c r="H35" s="6" t="s">
        <v>311</v>
      </c>
      <c r="I35" s="6" t="s">
        <v>416</v>
      </c>
      <c r="J35" s="6" t="s">
        <v>38</v>
      </c>
      <c r="K35" s="6" t="s">
        <v>10</v>
      </c>
      <c r="L35" s="16">
        <f>SUM(Tabela15[[#This Row],[Szacowane zużycie energii '[MWh'] I strefa]:[Szacowane zużycie energii '[MWh'] III strefa]])</f>
        <v>58.89</v>
      </c>
      <c r="M35" s="5">
        <v>58.89</v>
      </c>
      <c r="N35" s="5">
        <v>0</v>
      </c>
      <c r="O35" s="5">
        <v>0</v>
      </c>
      <c r="P35" s="24" t="s">
        <v>434</v>
      </c>
      <c r="Q35" s="3" t="s">
        <v>177</v>
      </c>
      <c r="R35" s="6" t="s">
        <v>359</v>
      </c>
    </row>
    <row r="36" spans="1:18" ht="15" customHeight="1">
      <c r="A36" s="3" t="s">
        <v>203</v>
      </c>
      <c r="B36" s="6" t="s">
        <v>303</v>
      </c>
      <c r="C36" s="6" t="s">
        <v>312</v>
      </c>
      <c r="D36" s="6" t="s">
        <v>313</v>
      </c>
      <c r="E36" s="6" t="s">
        <v>34</v>
      </c>
      <c r="F36" s="6" t="s">
        <v>35</v>
      </c>
      <c r="G36" s="6" t="s">
        <v>34</v>
      </c>
      <c r="H36" s="6" t="s">
        <v>314</v>
      </c>
      <c r="I36" s="6" t="s">
        <v>417</v>
      </c>
      <c r="J36" s="6" t="s">
        <v>38</v>
      </c>
      <c r="K36" s="6" t="s">
        <v>10</v>
      </c>
      <c r="L36" s="16">
        <f>SUM(Tabela15[[#This Row],[Szacowane zużycie energii '[MWh'] I strefa]:[Szacowane zużycie energii '[MWh'] III strefa]])</f>
        <v>77.951999999999998</v>
      </c>
      <c r="M36" s="5">
        <v>77.951999999999998</v>
      </c>
      <c r="N36" s="5">
        <v>0</v>
      </c>
      <c r="O36" s="5">
        <v>0</v>
      </c>
      <c r="P36" s="24" t="s">
        <v>434</v>
      </c>
      <c r="Q36" s="3" t="s">
        <v>177</v>
      </c>
      <c r="R36" s="6" t="s">
        <v>339</v>
      </c>
    </row>
    <row r="37" spans="1:18" ht="15" customHeight="1">
      <c r="A37" s="3" t="s">
        <v>204</v>
      </c>
      <c r="B37" s="6" t="s">
        <v>303</v>
      </c>
      <c r="C37" s="6" t="s">
        <v>148</v>
      </c>
      <c r="D37" s="6" t="s">
        <v>388</v>
      </c>
      <c r="E37" s="6" t="s">
        <v>34</v>
      </c>
      <c r="F37" s="6" t="s">
        <v>35</v>
      </c>
      <c r="G37" s="6" t="s">
        <v>34</v>
      </c>
      <c r="H37" s="6" t="s">
        <v>315</v>
      </c>
      <c r="I37" s="6" t="s">
        <v>418</v>
      </c>
      <c r="J37" s="6" t="s">
        <v>38</v>
      </c>
      <c r="K37" s="6" t="s">
        <v>10</v>
      </c>
      <c r="L37" s="16">
        <f>SUM(Tabela15[[#This Row],[Szacowane zużycie energii '[MWh'] I strefa]:[Szacowane zużycie energii '[MWh'] III strefa]])</f>
        <v>80.063999999999993</v>
      </c>
      <c r="M37" s="5">
        <v>80.063999999999993</v>
      </c>
      <c r="N37" s="5">
        <v>0</v>
      </c>
      <c r="O37" s="5">
        <v>0</v>
      </c>
      <c r="P37" s="24" t="s">
        <v>434</v>
      </c>
      <c r="Q37" s="3" t="s">
        <v>177</v>
      </c>
      <c r="R37" s="6" t="s">
        <v>340</v>
      </c>
    </row>
    <row r="38" spans="1:18" ht="15" customHeight="1">
      <c r="A38" s="3" t="s">
        <v>205</v>
      </c>
      <c r="B38" s="6" t="s">
        <v>316</v>
      </c>
      <c r="C38" s="6" t="s">
        <v>312</v>
      </c>
      <c r="D38" s="6" t="s">
        <v>419</v>
      </c>
      <c r="E38" s="6" t="s">
        <v>34</v>
      </c>
      <c r="F38" s="6" t="s">
        <v>35</v>
      </c>
      <c r="G38" s="6" t="s">
        <v>34</v>
      </c>
      <c r="H38" s="6" t="s">
        <v>317</v>
      </c>
      <c r="I38" s="6" t="s">
        <v>420</v>
      </c>
      <c r="J38" s="6" t="s">
        <v>38</v>
      </c>
      <c r="K38" s="6" t="s">
        <v>22</v>
      </c>
      <c r="L38" s="16">
        <f>SUM(Tabela15[[#This Row],[Szacowane zużycie energii '[MWh'] I strefa]:[Szacowane zużycie energii '[MWh'] III strefa]])</f>
        <v>253.33799999999999</v>
      </c>
      <c r="M38" s="5">
        <v>253.33799999999999</v>
      </c>
      <c r="N38" s="5">
        <v>0</v>
      </c>
      <c r="O38" s="5">
        <v>0</v>
      </c>
      <c r="P38" s="24" t="s">
        <v>434</v>
      </c>
      <c r="Q38" s="3" t="s">
        <v>177</v>
      </c>
      <c r="R38" s="6" t="s">
        <v>360</v>
      </c>
    </row>
    <row r="39" spans="1:18" ht="15" customHeight="1">
      <c r="A39" s="3" t="s">
        <v>206</v>
      </c>
      <c r="B39" s="6" t="s">
        <v>316</v>
      </c>
      <c r="C39" s="6" t="s">
        <v>258</v>
      </c>
      <c r="D39" s="6" t="s">
        <v>318</v>
      </c>
      <c r="E39" s="6" t="s">
        <v>34</v>
      </c>
      <c r="F39" s="6" t="s">
        <v>35</v>
      </c>
      <c r="G39" s="6" t="s">
        <v>34</v>
      </c>
      <c r="H39" s="6" t="s">
        <v>319</v>
      </c>
      <c r="I39" s="6" t="s">
        <v>421</v>
      </c>
      <c r="J39" s="6" t="s">
        <v>38</v>
      </c>
      <c r="K39" s="6" t="s">
        <v>22</v>
      </c>
      <c r="L39" s="16">
        <f>SUM(Tabela15[[#This Row],[Szacowane zużycie energii '[MWh'] I strefa]:[Szacowane zużycie energii '[MWh'] III strefa]])</f>
        <v>192.666</v>
      </c>
      <c r="M39" s="5">
        <v>192.666</v>
      </c>
      <c r="N39" s="5">
        <v>0</v>
      </c>
      <c r="O39" s="5">
        <v>0</v>
      </c>
      <c r="P39" s="24" t="s">
        <v>434</v>
      </c>
      <c r="Q39" s="3" t="s">
        <v>177</v>
      </c>
      <c r="R39" s="6" t="s">
        <v>361</v>
      </c>
    </row>
    <row r="40" spans="1:18" ht="15" customHeight="1">
      <c r="A40" s="3" t="s">
        <v>207</v>
      </c>
      <c r="B40" s="6" t="s">
        <v>320</v>
      </c>
      <c r="C40" s="6" t="s">
        <v>258</v>
      </c>
      <c r="D40" s="6" t="s">
        <v>318</v>
      </c>
      <c r="E40" s="6" t="s">
        <v>34</v>
      </c>
      <c r="F40" s="6" t="s">
        <v>35</v>
      </c>
      <c r="G40" s="6" t="s">
        <v>34</v>
      </c>
      <c r="H40" s="6" t="s">
        <v>321</v>
      </c>
      <c r="I40" s="6" t="s">
        <v>422</v>
      </c>
      <c r="J40" s="6" t="s">
        <v>38</v>
      </c>
      <c r="K40" s="6" t="s">
        <v>10</v>
      </c>
      <c r="L40" s="16">
        <f>SUM(Tabela15[[#This Row],[Szacowane zużycie energii '[MWh'] I strefa]:[Szacowane zużycie energii '[MWh'] III strefa]])</f>
        <v>7.9320000000000004</v>
      </c>
      <c r="M40" s="5">
        <v>7.9320000000000004</v>
      </c>
      <c r="N40" s="5">
        <v>0</v>
      </c>
      <c r="O40" s="5">
        <v>0</v>
      </c>
      <c r="P40" s="24" t="s">
        <v>434</v>
      </c>
      <c r="Q40" s="3" t="s">
        <v>177</v>
      </c>
      <c r="R40" s="6" t="s">
        <v>361</v>
      </c>
    </row>
    <row r="41" spans="1:18" ht="15" customHeight="1">
      <c r="A41" s="3" t="s">
        <v>208</v>
      </c>
      <c r="B41" s="6" t="s">
        <v>316</v>
      </c>
      <c r="C41" s="6" t="s">
        <v>322</v>
      </c>
      <c r="D41" s="6" t="s">
        <v>385</v>
      </c>
      <c r="E41" s="6" t="s">
        <v>34</v>
      </c>
      <c r="F41" s="6" t="s">
        <v>35</v>
      </c>
      <c r="G41" s="6" t="s">
        <v>34</v>
      </c>
      <c r="H41" s="6" t="s">
        <v>323</v>
      </c>
      <c r="I41" s="6" t="s">
        <v>423</v>
      </c>
      <c r="J41" s="6" t="s">
        <v>38</v>
      </c>
      <c r="K41" s="6" t="s">
        <v>10</v>
      </c>
      <c r="L41" s="16">
        <f>SUM(Tabela15[[#This Row],[Szacowane zużycie energii '[MWh'] I strefa]:[Szacowane zużycie energii '[MWh'] III strefa]])</f>
        <v>165.048</v>
      </c>
      <c r="M41" s="5">
        <v>165.048</v>
      </c>
      <c r="N41" s="5">
        <v>0</v>
      </c>
      <c r="O41" s="5">
        <v>0</v>
      </c>
      <c r="P41" s="24" t="s">
        <v>434</v>
      </c>
      <c r="Q41" s="3" t="s">
        <v>177</v>
      </c>
      <c r="R41" s="6" t="s">
        <v>362</v>
      </c>
    </row>
    <row r="42" spans="1:18" ht="15" customHeight="1">
      <c r="A42" s="3" t="s">
        <v>209</v>
      </c>
      <c r="B42" s="6" t="s">
        <v>316</v>
      </c>
      <c r="C42" s="6" t="s">
        <v>306</v>
      </c>
      <c r="D42" s="6" t="s">
        <v>397</v>
      </c>
      <c r="E42" s="6" t="s">
        <v>34</v>
      </c>
      <c r="F42" s="6" t="s">
        <v>35</v>
      </c>
      <c r="G42" s="6" t="s">
        <v>34</v>
      </c>
      <c r="H42" s="6" t="s">
        <v>324</v>
      </c>
      <c r="I42" s="6" t="s">
        <v>424</v>
      </c>
      <c r="J42" s="6" t="s">
        <v>38</v>
      </c>
      <c r="K42" s="6" t="s">
        <v>10</v>
      </c>
      <c r="L42" s="16">
        <f>SUM(Tabela15[[#This Row],[Szacowane zużycie energii '[MWh'] I strefa]:[Szacowane zużycie energii '[MWh'] III strefa]])</f>
        <v>133.80600000000001</v>
      </c>
      <c r="M42" s="5">
        <v>133.80600000000001</v>
      </c>
      <c r="N42" s="5">
        <v>0</v>
      </c>
      <c r="O42" s="5">
        <v>0</v>
      </c>
      <c r="P42" s="24" t="s">
        <v>434</v>
      </c>
      <c r="Q42" s="3" t="s">
        <v>177</v>
      </c>
      <c r="R42" s="6" t="s">
        <v>363</v>
      </c>
    </row>
    <row r="43" spans="1:18" ht="15" customHeight="1">
      <c r="A43" s="3" t="s">
        <v>210</v>
      </c>
      <c r="B43" s="6" t="s">
        <v>325</v>
      </c>
      <c r="C43" s="6" t="s">
        <v>306</v>
      </c>
      <c r="D43" s="6" t="s">
        <v>397</v>
      </c>
      <c r="E43" s="6" t="s">
        <v>34</v>
      </c>
      <c r="F43" s="6" t="s">
        <v>35</v>
      </c>
      <c r="G43" s="6" t="s">
        <v>34</v>
      </c>
      <c r="H43" s="6" t="s">
        <v>326</v>
      </c>
      <c r="I43" s="6" t="s">
        <v>425</v>
      </c>
      <c r="J43" s="6" t="s">
        <v>38</v>
      </c>
      <c r="K43" s="6" t="s">
        <v>10</v>
      </c>
      <c r="L43" s="16">
        <f>SUM(Tabela15[[#This Row],[Szacowane zużycie energii '[MWh'] I strefa]:[Szacowane zużycie energii '[MWh'] III strefa]])</f>
        <v>36.054000000000002</v>
      </c>
      <c r="M43" s="5">
        <v>36.054000000000002</v>
      </c>
      <c r="N43" s="5">
        <v>0</v>
      </c>
      <c r="O43" s="5">
        <v>0</v>
      </c>
      <c r="P43" s="24" t="s">
        <v>434</v>
      </c>
      <c r="Q43" s="3" t="s">
        <v>177</v>
      </c>
      <c r="R43" s="6" t="s">
        <v>363</v>
      </c>
    </row>
    <row r="44" spans="1:18" ht="15" customHeight="1">
      <c r="A44" s="3" t="s">
        <v>211</v>
      </c>
      <c r="B44" s="6" t="s">
        <v>327</v>
      </c>
      <c r="C44" s="6" t="s">
        <v>306</v>
      </c>
      <c r="D44" s="6" t="s">
        <v>397</v>
      </c>
      <c r="E44" s="6" t="s">
        <v>34</v>
      </c>
      <c r="F44" s="6" t="s">
        <v>35</v>
      </c>
      <c r="G44" s="6" t="s">
        <v>34</v>
      </c>
      <c r="H44" s="6" t="s">
        <v>328</v>
      </c>
      <c r="I44" s="6" t="s">
        <v>426</v>
      </c>
      <c r="J44" s="6" t="s">
        <v>38</v>
      </c>
      <c r="K44" s="6" t="s">
        <v>10</v>
      </c>
      <c r="L44" s="16">
        <f>SUM(Tabela15[[#This Row],[Szacowane zużycie energii '[MWh'] I strefa]:[Szacowane zużycie energii '[MWh'] III strefa]])</f>
        <v>31.29</v>
      </c>
      <c r="M44" s="5">
        <v>31.29</v>
      </c>
      <c r="N44" s="5">
        <v>0</v>
      </c>
      <c r="O44" s="5">
        <v>0</v>
      </c>
      <c r="P44" s="24" t="s">
        <v>434</v>
      </c>
      <c r="Q44" s="3" t="s">
        <v>177</v>
      </c>
      <c r="R44" s="6" t="s">
        <v>363</v>
      </c>
    </row>
    <row r="45" spans="1:18" ht="15" customHeight="1">
      <c r="A45" s="3" t="s">
        <v>212</v>
      </c>
      <c r="B45" s="6" t="s">
        <v>316</v>
      </c>
      <c r="C45" s="6" t="s">
        <v>329</v>
      </c>
      <c r="D45" s="6" t="s">
        <v>427</v>
      </c>
      <c r="E45" s="6" t="s">
        <v>34</v>
      </c>
      <c r="F45" s="6" t="s">
        <v>35</v>
      </c>
      <c r="G45" s="6" t="s">
        <v>34</v>
      </c>
      <c r="H45" s="6" t="s">
        <v>330</v>
      </c>
      <c r="I45" s="6" t="s">
        <v>428</v>
      </c>
      <c r="J45" s="6" t="s">
        <v>38</v>
      </c>
      <c r="K45" s="6" t="s">
        <v>22</v>
      </c>
      <c r="L45" s="16">
        <f>SUM(Tabela15[[#This Row],[Szacowane zużycie energii '[MWh'] I strefa]:[Szacowane zużycie energii '[MWh'] III strefa]])</f>
        <v>314.43</v>
      </c>
      <c r="M45" s="5">
        <v>314.43</v>
      </c>
      <c r="N45" s="5">
        <v>0</v>
      </c>
      <c r="O45" s="5">
        <v>0</v>
      </c>
      <c r="P45" s="24" t="s">
        <v>434</v>
      </c>
      <c r="Q45" s="3" t="s">
        <v>177</v>
      </c>
      <c r="R45" s="6" t="s">
        <v>364</v>
      </c>
    </row>
    <row r="46" spans="1:18" ht="15" customHeight="1">
      <c r="A46" s="3" t="s">
        <v>213</v>
      </c>
      <c r="B46" s="6" t="s">
        <v>331</v>
      </c>
      <c r="C46" s="6" t="s">
        <v>329</v>
      </c>
      <c r="D46" s="6" t="s">
        <v>427</v>
      </c>
      <c r="E46" s="6" t="s">
        <v>34</v>
      </c>
      <c r="F46" s="6" t="s">
        <v>35</v>
      </c>
      <c r="G46" s="6" t="s">
        <v>34</v>
      </c>
      <c r="H46" s="6" t="s">
        <v>332</v>
      </c>
      <c r="I46" s="6" t="s">
        <v>429</v>
      </c>
      <c r="J46" s="6" t="s">
        <v>38</v>
      </c>
      <c r="K46" s="6" t="s">
        <v>10</v>
      </c>
      <c r="L46" s="16">
        <f>SUM(Tabela15[[#This Row],[Szacowane zużycie energii '[MWh'] I strefa]:[Szacowane zużycie energii '[MWh'] III strefa]])</f>
        <v>31.998000000000001</v>
      </c>
      <c r="M46" s="19">
        <v>31.998000000000001</v>
      </c>
      <c r="N46" s="19">
        <v>0</v>
      </c>
      <c r="O46" s="5">
        <v>0</v>
      </c>
      <c r="P46" s="24" t="s">
        <v>434</v>
      </c>
      <c r="Q46" s="3" t="s">
        <v>177</v>
      </c>
      <c r="R46" s="6" t="s">
        <v>364</v>
      </c>
    </row>
  </sheetData>
  <mergeCells count="3">
    <mergeCell ref="A2:N2"/>
    <mergeCell ref="A4:Q4"/>
    <mergeCell ref="A6:Q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podsumowanie</vt:lpstr>
      <vt:lpstr>płatnicy</vt:lpstr>
      <vt:lpstr>zużycie oświetlenie</vt:lpstr>
      <vt:lpstr>zużycie obiekty</vt:lpstr>
      <vt:lpstr>płatnicy!Obszar_wydruku</vt:lpstr>
      <vt:lpstr>podsumowanie!Obszar_wydruku</vt:lpstr>
      <vt:lpstr>'zużycie oświetlenie'!Obszar_wydruku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mkorpalski</cp:lastModifiedBy>
  <cp:lastPrinted>2016-04-06T03:32:52Z</cp:lastPrinted>
  <dcterms:created xsi:type="dcterms:W3CDTF">2016-03-11T08:04:15Z</dcterms:created>
  <dcterms:modified xsi:type="dcterms:W3CDTF">2016-04-16T21:00:19Z</dcterms:modified>
</cp:coreProperties>
</file>