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240" windowHeight="1182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G25" i="1"/>
  <c r="G26"/>
  <c r="G24"/>
  <c r="G8"/>
  <c r="G9"/>
  <c r="G10"/>
  <c r="G11"/>
  <c r="G12"/>
  <c r="G13"/>
  <c r="G14"/>
  <c r="G15"/>
  <c r="G16"/>
  <c r="G17"/>
  <c r="G18"/>
  <c r="G19"/>
  <c r="G20"/>
  <c r="G21"/>
  <c r="G22"/>
  <c r="G23"/>
  <c r="G27"/>
  <c r="G7"/>
  <c r="G28" l="1"/>
  <c r="G29" l="1"/>
  <c r="G30" s="1"/>
</calcChain>
</file>

<file path=xl/sharedStrings.xml><?xml version="1.0" encoding="utf-8"?>
<sst xmlns="http://schemas.openxmlformats.org/spreadsheetml/2006/main" count="106" uniqueCount="80">
  <si>
    <t>Lp.</t>
  </si>
  <si>
    <t>Podstawa</t>
  </si>
  <si>
    <t>Opis</t>
  </si>
  <si>
    <t>Ilość</t>
  </si>
  <si>
    <t>1 d.1</t>
  </si>
  <si>
    <t>KNR K-04 0104-04 analogia</t>
  </si>
  <si>
    <t>Demontaż listwy cokołowej do podłoża</t>
  </si>
  <si>
    <t>m</t>
  </si>
  <si>
    <t>2 d.1</t>
  </si>
  <si>
    <t>KNR-W 2-02 1123-01 analogia</t>
  </si>
  <si>
    <t>Demontaż wraz utylizacją posadzki z wykładzin z tworzyw sztucznych z warstwą izolacyjną rulonowe</t>
  </si>
  <si>
    <t>m2</t>
  </si>
  <si>
    <t>3 d.1</t>
  </si>
  <si>
    <t>KNR 2-02 1110-04 analogia</t>
  </si>
  <si>
    <t>Demontaż płyt wiórowych V313 wraz z utylizacją Krotność = 2</t>
  </si>
  <si>
    <t>4 d.1</t>
  </si>
  <si>
    <t>KNR 2-33 0716-01 analogia</t>
  </si>
  <si>
    <t>Demontaż folii paroizolacyjnej</t>
  </si>
  <si>
    <t>5 d.1</t>
  </si>
  <si>
    <t>Montaż folii paroizolacyjnej</t>
  </si>
  <si>
    <t>6 d.1</t>
  </si>
  <si>
    <t>ZKNR C-2 0612-01</t>
  </si>
  <si>
    <t>Demontaż legarów drewnianych ułóżonych krzyżowo- przyjęto 10% powiezchni hali</t>
  </si>
  <si>
    <t>7 d.1</t>
  </si>
  <si>
    <t>KNR 2-23 0309-02</t>
  </si>
  <si>
    <t>Demontaż  tulei do słupków siatkówki</t>
  </si>
  <si>
    <t>szt</t>
  </si>
  <si>
    <t>8 d.1</t>
  </si>
  <si>
    <t>Osadzenie tulei do słupków siatkówki</t>
  </si>
  <si>
    <t>szt.</t>
  </si>
  <si>
    <t>9 d.1</t>
  </si>
  <si>
    <t>KNR 2-02 1110-04</t>
  </si>
  <si>
    <t>Montaż legarów ułożonych krzyżowo - przyjęto 10% powiezchni hali</t>
  </si>
  <si>
    <t>10 d.1</t>
  </si>
  <si>
    <t>Montaż płyt wiórowych V313 Krotność = 2</t>
  </si>
  <si>
    <t>11 d.1</t>
  </si>
  <si>
    <t>KNR-W 2-02 1123-01</t>
  </si>
  <si>
    <t>Posadzki z wykładzin z tworzyw sztucznych z warstwą izolacyjną rulonowe</t>
  </si>
  <si>
    <t>12 d.1</t>
  </si>
  <si>
    <t>Montażem ram podłogowych z deklem do siatkówki</t>
  </si>
  <si>
    <t>13 d.1</t>
  </si>
  <si>
    <t>KNR K-04 0104-04</t>
  </si>
  <si>
    <t>Montaż listwy cokołowej do podłoża</t>
  </si>
  <si>
    <t>14 d.1</t>
  </si>
  <si>
    <t xml:space="preserve"> analiza indywidualna Uproszczona</t>
  </si>
  <si>
    <t>Malowanie linii boisk- siatkówkax3, koszykówka, piłka ręczna</t>
  </si>
  <si>
    <t>kpl</t>
  </si>
  <si>
    <t>15 d.1</t>
  </si>
  <si>
    <t>KNR 2-23 0310-02</t>
  </si>
  <si>
    <t>Ustawienie w gotowych otworach słupków aluminiowych do siatkówki</t>
  </si>
  <si>
    <t>16 d.1</t>
  </si>
  <si>
    <t>Dostawa siatki do siatkówki z antenkami, wzmocniona tasmą  Polipropylenowa siatka grubość sznurka min. 3 mm</t>
  </si>
  <si>
    <t>17 d.1</t>
  </si>
  <si>
    <t>Osłona słupków profesjonalnych do siatkówki (gąbka o grubości min. 5 mm pokryta skadem na konstrukcjiwzmacniającej) zapinana na rzepy</t>
  </si>
  <si>
    <t>18 d.1</t>
  </si>
  <si>
    <t>Dostawa wieszaków do siatki do siatkówki</t>
  </si>
  <si>
    <t>Elementy cenotwórcze przyjęte do kosztorysowania, tj.:</t>
  </si>
  <si>
    <t>1.</t>
  </si>
  <si>
    <t>ROBICIZNA za 1 roboczogodzinę /netto/</t>
  </si>
  <si>
    <t>2.</t>
  </si>
  <si>
    <t>wskaźnik narzutu kosztów zakupu materiałów (Kz) w % liczony od wartości materiałów /M/</t>
  </si>
  <si>
    <t>3.</t>
  </si>
  <si>
    <t>wskaźnik narzutu kosztów pośrednich (Kp) w % liczony od /R+S/</t>
  </si>
  <si>
    <t>4.</t>
  </si>
  <si>
    <t>wskaźnik narzutu zysku (Z) w % liczony od /R+S+Kp/</t>
  </si>
  <si>
    <t xml:space="preserve">Razem netto </t>
  </si>
  <si>
    <t>Cena jedn. Netto</t>
  </si>
  <si>
    <t>VAT</t>
  </si>
  <si>
    <t>Ogółem brutto (Razem netto +VAT)</t>
  </si>
  <si>
    <t>Wartość netto (5x6)</t>
  </si>
  <si>
    <t>Jedn. obm.</t>
  </si>
  <si>
    <t>Przedmiar robót - kosztorys ofertowy</t>
  </si>
  <si>
    <t>sporządzony zgodnie z §XIII SIWZ - opis  sposobu obliczenia ceny oferty</t>
  </si>
  <si>
    <r>
      <rPr>
        <b/>
        <sz val="11"/>
        <color rgb="FFFF0000"/>
        <rFont val="Czcionka tekstu podstawowego"/>
        <charset val="238"/>
      </rPr>
      <t>UWAGA!!</t>
    </r>
    <r>
      <rPr>
        <b/>
        <sz val="11"/>
        <color theme="1"/>
        <rFont val="Czcionka tekstu podstawowego"/>
        <charset val="238"/>
      </rPr>
      <t xml:space="preserve"> przed dokonaniem wyceny wyonawca zobowiązany jest szczegółowo zapoznać się z załącznikiem nr  8 i 10 do SIWZ</t>
    </r>
  </si>
  <si>
    <t>Demontaż i wymiana na nowe gniazd do trzpieni koszy najazdowych do koszykówki - posiadane przez Zamawiającego - SCHELDE SAM 325</t>
  </si>
  <si>
    <t>19 d.1</t>
  </si>
  <si>
    <t>20 d.1</t>
  </si>
  <si>
    <t>21 d.1</t>
  </si>
  <si>
    <t>Demontaż i wymiana na nowe - gniazd do mocowania bramek do piłki ręczne i futsalu (3 i 5 m) na trzpienie (czoło bramki) 8 szt.</t>
  </si>
  <si>
    <t>Demontaż i wymiana na nowe - gniazd do mocowania bramek do piłki ręczne i futsalu - gniazda z gwintem 16 szt. + 4 mocowanie tyłu bramek 5m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</si>
</sst>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2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Calibri"/>
      <family val="2"/>
      <charset val="238"/>
    </font>
    <font>
      <b/>
      <sz val="14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zcionka tekstu podstawowego"/>
      <charset val="238"/>
    </font>
    <font>
      <i/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0" fontId="9" fillId="0" borderId="0" xfId="0" applyNumberFormat="1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4" fontId="10" fillId="0" borderId="9" xfId="0" applyNumberFormat="1" applyFont="1" applyBorder="1" applyAlignment="1">
      <alignment vertical="center"/>
    </xf>
    <xf numFmtId="4" fontId="10" fillId="0" borderId="9" xfId="0" applyNumberFormat="1" applyFont="1" applyBorder="1" applyAlignment="1" applyProtection="1">
      <alignment vertical="center"/>
      <protection locked="0"/>
    </xf>
    <xf numFmtId="4" fontId="10" fillId="0" borderId="10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 applyProtection="1">
      <alignment vertical="center"/>
      <protection locked="0"/>
    </xf>
    <xf numFmtId="0" fontId="10" fillId="0" borderId="6" xfId="0" applyFont="1" applyBorder="1" applyAlignment="1">
      <alignment horizontal="center" vertical="center"/>
    </xf>
    <xf numFmtId="4" fontId="10" fillId="0" borderId="21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4" fontId="10" fillId="0" borderId="22" xfId="0" applyNumberFormat="1" applyFont="1" applyBorder="1" applyAlignment="1" applyProtection="1">
      <alignment vertical="center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10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top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164" fontId="6" fillId="0" borderId="9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topLeftCell="A28" zoomScale="130" zoomScaleNormal="130" workbookViewId="0">
      <selection activeCell="E9" sqref="E9:F9"/>
    </sheetView>
  </sheetViews>
  <sheetFormatPr defaultRowHeight="14.25"/>
  <cols>
    <col min="1" max="1" width="5.125" style="3" bestFit="1" customWidth="1"/>
    <col min="2" max="2" width="13.25" style="1" customWidth="1"/>
    <col min="3" max="3" width="32.875" style="1" customWidth="1"/>
    <col min="4" max="4" width="4.25" style="2" bestFit="1" customWidth="1"/>
    <col min="5" max="5" width="6.875" style="2" bestFit="1" customWidth="1"/>
    <col min="6" max="6" width="9.625" style="2" bestFit="1" customWidth="1"/>
    <col min="7" max="7" width="10.75" style="2" bestFit="1" customWidth="1"/>
  </cols>
  <sheetData>
    <row r="2" spans="1:8" ht="18" customHeight="1">
      <c r="A2" s="45" t="s">
        <v>71</v>
      </c>
      <c r="B2" s="45"/>
      <c r="C2" s="45"/>
      <c r="D2" s="45"/>
      <c r="E2" s="45"/>
      <c r="F2" s="45"/>
      <c r="G2" s="45"/>
      <c r="H2" s="18"/>
    </row>
    <row r="3" spans="1:8" ht="15" customHeight="1">
      <c r="A3" s="54" t="s">
        <v>72</v>
      </c>
      <c r="B3" s="54"/>
      <c r="C3" s="54"/>
      <c r="D3" s="54"/>
      <c r="E3" s="54"/>
      <c r="F3" s="54"/>
      <c r="G3" s="54"/>
      <c r="H3" s="19"/>
    </row>
    <row r="4" spans="1:8" ht="15" customHeight="1" thickBot="1">
      <c r="A4" s="39"/>
      <c r="B4" s="39"/>
      <c r="C4" s="39"/>
      <c r="D4" s="39"/>
      <c r="E4" s="39"/>
      <c r="F4" s="39"/>
      <c r="G4" s="39"/>
      <c r="H4" s="19"/>
    </row>
    <row r="5" spans="1:8" s="4" customFormat="1" ht="28.5" customHeight="1" thickBot="1">
      <c r="A5" s="17" t="s">
        <v>0</v>
      </c>
      <c r="B5" s="11" t="s">
        <v>1</v>
      </c>
      <c r="C5" s="11" t="s">
        <v>2</v>
      </c>
      <c r="D5" s="11" t="s">
        <v>70</v>
      </c>
      <c r="E5" s="11" t="s">
        <v>3</v>
      </c>
      <c r="F5" s="11" t="s">
        <v>66</v>
      </c>
      <c r="G5" s="12" t="s">
        <v>69</v>
      </c>
    </row>
    <row r="6" spans="1:8" s="5" customFormat="1" ht="15.75" thickBot="1">
      <c r="A6" s="13">
        <v>1</v>
      </c>
      <c r="B6" s="14">
        <v>2</v>
      </c>
      <c r="C6" s="14">
        <v>3</v>
      </c>
      <c r="D6" s="15">
        <v>4</v>
      </c>
      <c r="E6" s="15">
        <v>5</v>
      </c>
      <c r="F6" s="15">
        <v>6</v>
      </c>
      <c r="G6" s="16">
        <v>7</v>
      </c>
    </row>
    <row r="7" spans="1:8" ht="24">
      <c r="A7" s="20" t="s">
        <v>4</v>
      </c>
      <c r="B7" s="21" t="s">
        <v>5</v>
      </c>
      <c r="C7" s="21" t="s">
        <v>6</v>
      </c>
      <c r="D7" s="22" t="s">
        <v>7</v>
      </c>
      <c r="E7" s="23">
        <v>163</v>
      </c>
      <c r="F7" s="24"/>
      <c r="G7" s="25">
        <f>ROUND(E7*F7,2)</f>
        <v>0</v>
      </c>
    </row>
    <row r="8" spans="1:8" ht="36">
      <c r="A8" s="26" t="s">
        <v>8</v>
      </c>
      <c r="B8" s="27" t="s">
        <v>9</v>
      </c>
      <c r="C8" s="27" t="s">
        <v>10</v>
      </c>
      <c r="D8" s="28" t="s">
        <v>11</v>
      </c>
      <c r="E8" s="29">
        <v>1290</v>
      </c>
      <c r="F8" s="30"/>
      <c r="G8" s="25">
        <f t="shared" ref="G8:G27" si="0">ROUND(E8*F8,2)</f>
        <v>0</v>
      </c>
    </row>
    <row r="9" spans="1:8" ht="24">
      <c r="A9" s="26" t="s">
        <v>12</v>
      </c>
      <c r="B9" s="27" t="s">
        <v>13</v>
      </c>
      <c r="C9" s="27" t="s">
        <v>14</v>
      </c>
      <c r="D9" s="28" t="s">
        <v>11</v>
      </c>
      <c r="E9" s="29">
        <v>1290</v>
      </c>
      <c r="F9" s="30"/>
      <c r="G9" s="25">
        <f t="shared" si="0"/>
        <v>0</v>
      </c>
    </row>
    <row r="10" spans="1:8" ht="24">
      <c r="A10" s="26" t="s">
        <v>15</v>
      </c>
      <c r="B10" s="27" t="s">
        <v>16</v>
      </c>
      <c r="C10" s="27" t="s">
        <v>17</v>
      </c>
      <c r="D10" s="28" t="s">
        <v>11</v>
      </c>
      <c r="E10" s="29">
        <v>1290</v>
      </c>
      <c r="F10" s="30"/>
      <c r="G10" s="25">
        <f t="shared" si="0"/>
        <v>0</v>
      </c>
    </row>
    <row r="11" spans="1:8" ht="24">
      <c r="A11" s="26" t="s">
        <v>18</v>
      </c>
      <c r="B11" s="27" t="s">
        <v>16</v>
      </c>
      <c r="C11" s="27" t="s">
        <v>19</v>
      </c>
      <c r="D11" s="28" t="s">
        <v>11</v>
      </c>
      <c r="E11" s="29">
        <v>1290</v>
      </c>
      <c r="F11" s="30"/>
      <c r="G11" s="25">
        <f t="shared" si="0"/>
        <v>0</v>
      </c>
    </row>
    <row r="12" spans="1:8" ht="24">
      <c r="A12" s="26" t="s">
        <v>20</v>
      </c>
      <c r="B12" s="27" t="s">
        <v>21</v>
      </c>
      <c r="C12" s="27" t="s">
        <v>22</v>
      </c>
      <c r="D12" s="28" t="s">
        <v>11</v>
      </c>
      <c r="E12" s="29">
        <v>129</v>
      </c>
      <c r="F12" s="30"/>
      <c r="G12" s="25">
        <f t="shared" si="0"/>
        <v>0</v>
      </c>
    </row>
    <row r="13" spans="1:8">
      <c r="A13" s="26" t="s">
        <v>23</v>
      </c>
      <c r="B13" s="27" t="s">
        <v>24</v>
      </c>
      <c r="C13" s="27" t="s">
        <v>25</v>
      </c>
      <c r="D13" s="28" t="s">
        <v>26</v>
      </c>
      <c r="E13" s="29">
        <v>6</v>
      </c>
      <c r="F13" s="30"/>
      <c r="G13" s="25">
        <f t="shared" si="0"/>
        <v>0</v>
      </c>
    </row>
    <row r="14" spans="1:8">
      <c r="A14" s="26" t="s">
        <v>27</v>
      </c>
      <c r="B14" s="27" t="s">
        <v>24</v>
      </c>
      <c r="C14" s="27" t="s">
        <v>28</v>
      </c>
      <c r="D14" s="28" t="s">
        <v>29</v>
      </c>
      <c r="E14" s="29">
        <v>6</v>
      </c>
      <c r="F14" s="30"/>
      <c r="G14" s="25">
        <f t="shared" si="0"/>
        <v>0</v>
      </c>
    </row>
    <row r="15" spans="1:8" ht="24">
      <c r="A15" s="26" t="s">
        <v>30</v>
      </c>
      <c r="B15" s="27" t="s">
        <v>31</v>
      </c>
      <c r="C15" s="27" t="s">
        <v>32</v>
      </c>
      <c r="D15" s="28" t="s">
        <v>11</v>
      </c>
      <c r="E15" s="29">
        <v>129</v>
      </c>
      <c r="F15" s="30"/>
      <c r="G15" s="25">
        <f t="shared" si="0"/>
        <v>0</v>
      </c>
    </row>
    <row r="16" spans="1:8" ht="24">
      <c r="A16" s="26" t="s">
        <v>33</v>
      </c>
      <c r="B16" s="27" t="s">
        <v>13</v>
      </c>
      <c r="C16" s="27" t="s">
        <v>34</v>
      </c>
      <c r="D16" s="28" t="s">
        <v>11</v>
      </c>
      <c r="E16" s="29">
        <v>1290</v>
      </c>
      <c r="F16" s="30"/>
      <c r="G16" s="25">
        <f t="shared" si="0"/>
        <v>0</v>
      </c>
    </row>
    <row r="17" spans="1:7" ht="24">
      <c r="A17" s="26" t="s">
        <v>35</v>
      </c>
      <c r="B17" s="27" t="s">
        <v>36</v>
      </c>
      <c r="C17" s="27" t="s">
        <v>37</v>
      </c>
      <c r="D17" s="28" t="s">
        <v>11</v>
      </c>
      <c r="E17" s="29">
        <v>1290</v>
      </c>
      <c r="F17" s="30"/>
      <c r="G17" s="25">
        <f t="shared" si="0"/>
        <v>0</v>
      </c>
    </row>
    <row r="18" spans="1:7" ht="24">
      <c r="A18" s="26" t="s">
        <v>38</v>
      </c>
      <c r="B18" s="27" t="s">
        <v>24</v>
      </c>
      <c r="C18" s="27" t="s">
        <v>39</v>
      </c>
      <c r="D18" s="28" t="s">
        <v>29</v>
      </c>
      <c r="E18" s="29">
        <v>6</v>
      </c>
      <c r="F18" s="30"/>
      <c r="G18" s="25">
        <f t="shared" si="0"/>
        <v>0</v>
      </c>
    </row>
    <row r="19" spans="1:7">
      <c r="A19" s="26" t="s">
        <v>40</v>
      </c>
      <c r="B19" s="27" t="s">
        <v>41</v>
      </c>
      <c r="C19" s="27" t="s">
        <v>42</v>
      </c>
      <c r="D19" s="28" t="s">
        <v>7</v>
      </c>
      <c r="E19" s="29">
        <v>163</v>
      </c>
      <c r="F19" s="30"/>
      <c r="G19" s="25">
        <f t="shared" si="0"/>
        <v>0</v>
      </c>
    </row>
    <row r="20" spans="1:7" ht="36">
      <c r="A20" s="26" t="s">
        <v>43</v>
      </c>
      <c r="B20" s="27" t="s">
        <v>44</v>
      </c>
      <c r="C20" s="27" t="s">
        <v>45</v>
      </c>
      <c r="D20" s="28" t="s">
        <v>46</v>
      </c>
      <c r="E20" s="29">
        <v>5</v>
      </c>
      <c r="F20" s="30"/>
      <c r="G20" s="25">
        <f t="shared" si="0"/>
        <v>0</v>
      </c>
    </row>
    <row r="21" spans="1:7" ht="24">
      <c r="A21" s="26" t="s">
        <v>47</v>
      </c>
      <c r="B21" s="27" t="s">
        <v>48</v>
      </c>
      <c r="C21" s="27" t="s">
        <v>49</v>
      </c>
      <c r="D21" s="28" t="s">
        <v>46</v>
      </c>
      <c r="E21" s="29">
        <v>3</v>
      </c>
      <c r="F21" s="30"/>
      <c r="G21" s="25">
        <f t="shared" si="0"/>
        <v>0</v>
      </c>
    </row>
    <row r="22" spans="1:7" ht="36">
      <c r="A22" s="26" t="s">
        <v>50</v>
      </c>
      <c r="B22" s="27" t="s">
        <v>44</v>
      </c>
      <c r="C22" s="27" t="s">
        <v>51</v>
      </c>
      <c r="D22" s="28" t="s">
        <v>46</v>
      </c>
      <c r="E22" s="29">
        <v>3</v>
      </c>
      <c r="F22" s="30"/>
      <c r="G22" s="25">
        <f t="shared" si="0"/>
        <v>0</v>
      </c>
    </row>
    <row r="23" spans="1:7" ht="48">
      <c r="A23" s="26" t="s">
        <v>52</v>
      </c>
      <c r="B23" s="27" t="s">
        <v>44</v>
      </c>
      <c r="C23" s="27" t="s">
        <v>53</v>
      </c>
      <c r="D23" s="28" t="s">
        <v>46</v>
      </c>
      <c r="E23" s="29">
        <v>3</v>
      </c>
      <c r="F23" s="30"/>
      <c r="G23" s="25">
        <f t="shared" si="0"/>
        <v>0</v>
      </c>
    </row>
    <row r="24" spans="1:7" ht="36">
      <c r="A24" s="26" t="s">
        <v>54</v>
      </c>
      <c r="B24" s="27" t="s">
        <v>44</v>
      </c>
      <c r="C24" s="27" t="s">
        <v>55</v>
      </c>
      <c r="D24" s="28" t="s">
        <v>29</v>
      </c>
      <c r="E24" s="29">
        <v>3</v>
      </c>
      <c r="F24" s="30"/>
      <c r="G24" s="32">
        <f t="shared" ref="G24:G26" si="1">ROUND(E24*F24,2)</f>
        <v>0</v>
      </c>
    </row>
    <row r="25" spans="1:7" ht="36">
      <c r="A25" s="26" t="s">
        <v>75</v>
      </c>
      <c r="B25" s="27" t="s">
        <v>44</v>
      </c>
      <c r="C25" s="36" t="s">
        <v>78</v>
      </c>
      <c r="D25" s="37" t="s">
        <v>29</v>
      </c>
      <c r="E25" s="38">
        <v>8</v>
      </c>
      <c r="F25" s="30"/>
      <c r="G25" s="25">
        <f t="shared" si="1"/>
        <v>0</v>
      </c>
    </row>
    <row r="26" spans="1:7" ht="48">
      <c r="A26" s="26" t="s">
        <v>76</v>
      </c>
      <c r="B26" s="27" t="s">
        <v>44</v>
      </c>
      <c r="C26" s="36" t="s">
        <v>79</v>
      </c>
      <c r="D26" s="37" t="s">
        <v>29</v>
      </c>
      <c r="E26" s="38">
        <v>20</v>
      </c>
      <c r="F26" s="30"/>
      <c r="G26" s="25">
        <f t="shared" si="1"/>
        <v>0</v>
      </c>
    </row>
    <row r="27" spans="1:7" ht="36.75" thickBot="1">
      <c r="A27" s="31" t="s">
        <v>77</v>
      </c>
      <c r="B27" s="34" t="s">
        <v>44</v>
      </c>
      <c r="C27" s="33" t="s">
        <v>74</v>
      </c>
      <c r="D27" s="33" t="s">
        <v>29</v>
      </c>
      <c r="E27" s="38">
        <v>4</v>
      </c>
      <c r="F27" s="35"/>
      <c r="G27" s="25">
        <f t="shared" si="0"/>
        <v>0</v>
      </c>
    </row>
    <row r="28" spans="1:7" ht="15" thickBot="1">
      <c r="A28" s="6"/>
      <c r="B28" s="7"/>
      <c r="C28" s="43" t="s">
        <v>65</v>
      </c>
      <c r="D28" s="44"/>
      <c r="E28" s="44"/>
      <c r="F28" s="44"/>
      <c r="G28" s="8">
        <f>SUM(G7:G27)</f>
        <v>0</v>
      </c>
    </row>
    <row r="29" spans="1:7" ht="15" thickBot="1">
      <c r="C29" s="43" t="s">
        <v>67</v>
      </c>
      <c r="D29" s="44"/>
      <c r="E29" s="44"/>
      <c r="F29" s="44"/>
      <c r="G29" s="8">
        <f>G28*23%</f>
        <v>0</v>
      </c>
    </row>
    <row r="30" spans="1:7" ht="15" thickBot="1">
      <c r="C30" s="41" t="s">
        <v>68</v>
      </c>
      <c r="D30" s="42"/>
      <c r="E30" s="42"/>
      <c r="F30" s="42"/>
      <c r="G30" s="10">
        <f>G28+G29</f>
        <v>0</v>
      </c>
    </row>
    <row r="31" spans="1:7">
      <c r="C31"/>
      <c r="D31"/>
      <c r="E31"/>
      <c r="F31"/>
      <c r="G31" s="53"/>
    </row>
    <row r="32" spans="1:7">
      <c r="C32"/>
      <c r="D32"/>
      <c r="E32"/>
      <c r="F32"/>
      <c r="G32" s="53"/>
    </row>
    <row r="33" spans="1:7">
      <c r="C33"/>
      <c r="D33"/>
      <c r="E33"/>
      <c r="F33"/>
      <c r="G33" s="53"/>
    </row>
    <row r="34" spans="1:7">
      <c r="C34"/>
      <c r="D34"/>
      <c r="E34"/>
      <c r="F34"/>
      <c r="G34" s="53"/>
    </row>
    <row r="35" spans="1:7">
      <c r="C35"/>
      <c r="D35"/>
      <c r="E35"/>
      <c r="F35"/>
      <c r="G35" s="53"/>
    </row>
    <row r="36" spans="1:7" ht="15.75">
      <c r="A36" s="48" t="s">
        <v>56</v>
      </c>
      <c r="B36" s="48"/>
      <c r="C36" s="48"/>
      <c r="D36" s="48"/>
      <c r="E36" s="48"/>
      <c r="F36" s="48"/>
    </row>
    <row r="37" spans="1:7" ht="18.75" customHeight="1">
      <c r="A37" s="9" t="s">
        <v>57</v>
      </c>
      <c r="B37" s="49" t="s">
        <v>58</v>
      </c>
      <c r="C37" s="50"/>
      <c r="D37" s="51"/>
      <c r="E37" s="52"/>
      <c r="F37" s="52"/>
    </row>
    <row r="38" spans="1:7" ht="15">
      <c r="A38" s="9" t="s">
        <v>59</v>
      </c>
      <c r="B38" s="46" t="s">
        <v>60</v>
      </c>
      <c r="C38" s="46"/>
      <c r="D38" s="46"/>
      <c r="E38" s="47"/>
      <c r="F38" s="47"/>
    </row>
    <row r="39" spans="1:7" ht="15">
      <c r="A39" s="9" t="s">
        <v>61</v>
      </c>
      <c r="B39" s="46" t="s">
        <v>62</v>
      </c>
      <c r="C39" s="46"/>
      <c r="D39" s="46"/>
      <c r="E39" s="47"/>
      <c r="F39" s="47"/>
    </row>
    <row r="40" spans="1:7" ht="15">
      <c r="A40" s="9" t="s">
        <v>63</v>
      </c>
      <c r="B40" s="46" t="s">
        <v>64</v>
      </c>
      <c r="C40" s="46"/>
      <c r="D40" s="46"/>
      <c r="E40" s="47"/>
      <c r="F40" s="47"/>
    </row>
    <row r="43" spans="1:7" ht="31.5" customHeight="1">
      <c r="A43" s="40" t="s">
        <v>73</v>
      </c>
      <c r="B43" s="40"/>
      <c r="C43" s="40"/>
      <c r="D43" s="40"/>
      <c r="E43" s="40"/>
      <c r="F43" s="40"/>
      <c r="G43" s="40"/>
    </row>
  </sheetData>
  <sheetProtection password="CA7B" sheet="1" objects="1" scenarios="1"/>
  <mergeCells count="15">
    <mergeCell ref="A43:G43"/>
    <mergeCell ref="C30:F30"/>
    <mergeCell ref="C28:F28"/>
    <mergeCell ref="A2:G2"/>
    <mergeCell ref="A3:G3"/>
    <mergeCell ref="B40:D40"/>
    <mergeCell ref="E40:F40"/>
    <mergeCell ref="C29:F29"/>
    <mergeCell ref="A36:F36"/>
    <mergeCell ref="B37:D37"/>
    <mergeCell ref="E37:F37"/>
    <mergeCell ref="B38:D38"/>
    <mergeCell ref="E38:F38"/>
    <mergeCell ref="B39:D39"/>
    <mergeCell ref="E39:F39"/>
  </mergeCells>
  <pageMargins left="0.51181102362204722" right="0.51181102362204722" top="0.55118110236220474" bottom="0.35433070866141736" header="0.31496062992125984" footer="0.31496062992125984"/>
  <pageSetup paperSize="9" orientation="portrait" r:id="rId1"/>
  <headerFooter>
    <oddHeader>&amp;LZałącznik nr 1 do odp. 9 - pismo z dnia 10.10.2017 - poprawiony przedmiar robót - ZP.271.33.2017</oddHeader>
    <oddFooter>&amp;LZP.271.33.2017&amp;CStrona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GAP55UD3</dc:creator>
  <cp:lastModifiedBy>mkorpalski</cp:lastModifiedBy>
  <cp:lastPrinted>2017-10-10T09:40:57Z</cp:lastPrinted>
  <dcterms:created xsi:type="dcterms:W3CDTF">2017-09-27T07:41:49Z</dcterms:created>
  <dcterms:modified xsi:type="dcterms:W3CDTF">2017-10-10T09:42:05Z</dcterms:modified>
</cp:coreProperties>
</file>